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035" activeTab="7"/>
  </bookViews>
  <sheets>
    <sheet name="4.1 rev" sheetId="6" r:id="rId1"/>
    <sheet name="Rencana Aksi " sheetId="15" r:id="rId2"/>
    <sheet name="IKU" sheetId="2" r:id="rId3"/>
    <sheet name="JANJI II" sheetId="7" r:id="rId4"/>
    <sheet name="PK II" sheetId="9" r:id="rId5"/>
    <sheet name="JANJI III" sheetId="10" r:id="rId6"/>
    <sheet name="PK III" sheetId="11" r:id="rId7"/>
    <sheet name="JANJI IV" sheetId="12" r:id="rId8"/>
    <sheet name="PK IV" sheetId="13" r:id="rId9"/>
  </sheets>
  <externalReferences>
    <externalReference r:id="rId10"/>
  </externalReferences>
  <definedNames>
    <definedName name="_xlnm.Print_Area" localSheetId="3">'JANJI II'!$A$1:$D$49</definedName>
    <definedName name="_xlnm.Print_Area" localSheetId="4">'PK II'!$A$1:$M$38</definedName>
    <definedName name="_xlnm.Print_Area" localSheetId="1">'Rencana Aksi '!$A$1:$S$39</definedName>
    <definedName name="_xlnm.Print_Titles" localSheetId="1">'Rencana Aksi '!$4:$8</definedName>
  </definedNames>
  <calcPr calcId="124519"/>
</workbook>
</file>

<file path=xl/calcChain.xml><?xml version="1.0" encoding="utf-8"?>
<calcChain xmlns="http://schemas.openxmlformats.org/spreadsheetml/2006/main">
  <c r="E496" i="13"/>
  <c r="S27" i="15" l="1"/>
  <c r="S26"/>
  <c r="S19"/>
  <c r="S24"/>
  <c r="S18"/>
  <c r="S23"/>
  <c r="S22"/>
  <c r="S21"/>
  <c r="S15"/>
  <c r="S13"/>
  <c r="P20" i="6" l="1"/>
  <c r="O20"/>
  <c r="N20"/>
  <c r="M20"/>
  <c r="L20"/>
  <c r="K20"/>
  <c r="I20"/>
  <c r="J20"/>
  <c r="E627" i="13"/>
  <c r="B627"/>
  <c r="E626"/>
  <c r="B626"/>
  <c r="E625"/>
  <c r="B625"/>
  <c r="E620"/>
  <c r="B620"/>
  <c r="E581"/>
  <c r="B581"/>
  <c r="E580"/>
  <c r="B580"/>
  <c r="E579"/>
  <c r="B579"/>
  <c r="E574"/>
  <c r="B574"/>
  <c r="E540"/>
  <c r="B540"/>
  <c r="E539"/>
  <c r="B539"/>
  <c r="E538"/>
  <c r="B538"/>
  <c r="E533"/>
  <c r="B533"/>
  <c r="E503"/>
  <c r="B503"/>
  <c r="E502"/>
  <c r="B502"/>
  <c r="E501"/>
  <c r="B501"/>
  <c r="B496"/>
  <c r="E460"/>
  <c r="B460"/>
  <c r="E459"/>
  <c r="B459"/>
  <c r="E458"/>
  <c r="B458"/>
  <c r="E453"/>
  <c r="B453"/>
  <c r="E415"/>
  <c r="B415"/>
  <c r="E414"/>
  <c r="B414"/>
  <c r="E413"/>
  <c r="B413"/>
  <c r="E408"/>
  <c r="B408"/>
  <c r="E376"/>
  <c r="B376"/>
  <c r="E375"/>
  <c r="B375"/>
  <c r="E374"/>
  <c r="B374"/>
  <c r="E369"/>
  <c r="B369"/>
  <c r="E327"/>
  <c r="B327"/>
  <c r="E326"/>
  <c r="B326"/>
  <c r="E325"/>
  <c r="B325"/>
  <c r="E320"/>
  <c r="B320"/>
  <c r="E284"/>
  <c r="B284"/>
  <c r="E283"/>
  <c r="B283"/>
  <c r="E282"/>
  <c r="B282"/>
  <c r="E277"/>
  <c r="B277"/>
  <c r="E237"/>
  <c r="B237"/>
  <c r="E236"/>
  <c r="B236"/>
  <c r="E235"/>
  <c r="B235"/>
  <c r="E230"/>
  <c r="B230"/>
  <c r="E193"/>
  <c r="B193"/>
  <c r="E192"/>
  <c r="B192"/>
  <c r="E191"/>
  <c r="B191"/>
  <c r="E186"/>
  <c r="B186"/>
  <c r="E143"/>
  <c r="E142"/>
  <c r="E141"/>
  <c r="E139"/>
  <c r="E138"/>
  <c r="E137"/>
  <c r="E79"/>
  <c r="E78"/>
  <c r="E77"/>
  <c r="E73"/>
  <c r="A46"/>
  <c r="A126" s="1"/>
  <c r="A174" s="1"/>
  <c r="A219" s="1"/>
  <c r="A264" s="1"/>
  <c r="A309" s="1"/>
  <c r="A356" s="1"/>
  <c r="A397" s="1"/>
  <c r="A441" s="1"/>
  <c r="A482" s="1"/>
  <c r="A521" s="1"/>
  <c r="A564" s="1"/>
  <c r="A609" s="1"/>
  <c r="E22"/>
  <c r="B22"/>
  <c r="B79" s="1"/>
  <c r="B143" s="1"/>
  <c r="E21"/>
  <c r="B21"/>
  <c r="B78" s="1"/>
  <c r="B142" s="1"/>
  <c r="E20"/>
  <c r="B20"/>
  <c r="B77" s="1"/>
  <c r="B141" s="1"/>
  <c r="E17"/>
  <c r="B17"/>
  <c r="B74" s="1"/>
  <c r="B138" s="1"/>
  <c r="E16"/>
  <c r="B16"/>
  <c r="B73" s="1"/>
  <c r="B137" s="1"/>
  <c r="A1007" i="12"/>
  <c r="B995"/>
  <c r="B994"/>
  <c r="B993"/>
  <c r="B992"/>
  <c r="B849"/>
  <c r="A798"/>
  <c r="A797"/>
  <c r="A796"/>
  <c r="A791"/>
  <c r="A861" s="1"/>
  <c r="B779"/>
  <c r="B778"/>
  <c r="B848" s="1"/>
  <c r="B777"/>
  <c r="B847" s="1"/>
  <c r="B776"/>
  <c r="B846" s="1"/>
  <c r="A578"/>
  <c r="A651" s="1"/>
  <c r="A577"/>
  <c r="A650" s="1"/>
  <c r="A576"/>
  <c r="A649" s="1"/>
  <c r="A571"/>
  <c r="A644" s="1"/>
  <c r="B558"/>
  <c r="B631" s="1"/>
  <c r="B555"/>
  <c r="B628" s="1"/>
  <c r="A430"/>
  <c r="A429"/>
  <c r="A428"/>
  <c r="A423"/>
  <c r="B336"/>
  <c r="B411" s="1"/>
  <c r="B333"/>
  <c r="B408" s="1"/>
  <c r="A202"/>
  <c r="A201"/>
  <c r="A200"/>
  <c r="A196"/>
  <c r="A195"/>
  <c r="B23"/>
  <c r="B103" s="1"/>
  <c r="B22"/>
  <c r="B102" s="1"/>
  <c r="B21"/>
  <c r="B101" s="1"/>
  <c r="B180" s="1"/>
  <c r="F168" i="11"/>
  <c r="C168"/>
  <c r="F167"/>
  <c r="C167"/>
  <c r="F166"/>
  <c r="C166"/>
  <c r="F161"/>
  <c r="C161"/>
  <c r="F130"/>
  <c r="C130"/>
  <c r="F129"/>
  <c r="C129"/>
  <c r="F128"/>
  <c r="C128"/>
  <c r="F124"/>
  <c r="C124"/>
  <c r="F94"/>
  <c r="C94"/>
  <c r="F93"/>
  <c r="C93"/>
  <c r="F92"/>
  <c r="C92"/>
  <c r="F87"/>
  <c r="C87"/>
  <c r="C54"/>
  <c r="C53"/>
  <c r="C52"/>
  <c r="C48"/>
  <c r="C47"/>
  <c r="A37"/>
  <c r="A75" s="1"/>
  <c r="A115" s="1"/>
  <c r="A151" s="1"/>
  <c r="A152" i="10"/>
  <c r="A209" s="1"/>
  <c r="A265" s="1"/>
  <c r="B139"/>
  <c r="B196" s="1"/>
  <c r="B252" s="1"/>
  <c r="A102"/>
  <c r="A158" s="1"/>
  <c r="A90"/>
  <c r="A146" s="1"/>
  <c r="A203" s="1"/>
  <c r="A259" s="1"/>
  <c r="A88"/>
  <c r="A144" s="1"/>
  <c r="A201" s="1"/>
  <c r="A257" s="1"/>
  <c r="B84"/>
  <c r="B140" s="1"/>
  <c r="B197" s="1"/>
  <c r="B253" s="1"/>
  <c r="B83"/>
  <c r="A69"/>
  <c r="A125" s="1"/>
  <c r="A182" s="1"/>
  <c r="A238" s="1"/>
  <c r="A43"/>
  <c r="A103" s="1"/>
  <c r="A159" s="1"/>
  <c r="A216" s="1"/>
  <c r="A272" s="1"/>
  <c r="A41"/>
  <c r="A101" s="1"/>
  <c r="A157" s="1"/>
  <c r="A214" s="1"/>
  <c r="A270" s="1"/>
  <c r="B93"/>
  <c r="B149" s="1"/>
  <c r="B206" s="1"/>
  <c r="B262" s="1"/>
  <c r="B22"/>
  <c r="B82" s="1"/>
  <c r="B138" s="1"/>
  <c r="B195" s="1"/>
  <c r="B251" s="1"/>
  <c r="B21"/>
  <c r="B81" s="1"/>
  <c r="B137" s="1"/>
  <c r="B194" s="1"/>
  <c r="B250" s="1"/>
  <c r="C36" i="9"/>
  <c r="C34"/>
  <c r="C28"/>
  <c r="E10"/>
  <c r="F13" i="11" l="1"/>
  <c r="F45" s="1"/>
  <c r="F84" s="1"/>
  <c r="F122" l="1"/>
  <c r="F159" s="1"/>
  <c r="B33" i="12" s="1"/>
  <c r="B113" l="1"/>
  <c r="B192" s="1"/>
  <c r="B268" s="1"/>
  <c r="B345" s="1"/>
  <c r="B420" s="1"/>
  <c r="B496" s="1"/>
  <c r="B568" s="1"/>
  <c r="B641" s="1"/>
  <c r="B713" s="1"/>
  <c r="B788" s="1"/>
  <c r="B858" s="1"/>
  <c r="B932" s="1"/>
  <c r="B1004" s="1"/>
  <c r="E618" i="13"/>
  <c r="E451"/>
  <c r="E184"/>
  <c r="E228" s="1"/>
  <c r="E318" s="1"/>
  <c r="E275"/>
  <c r="E572"/>
  <c r="E406"/>
  <c r="E135"/>
  <c r="E14"/>
  <c r="E71" s="1"/>
  <c r="E531"/>
  <c r="E367"/>
  <c r="E494"/>
</calcChain>
</file>

<file path=xl/sharedStrings.xml><?xml version="1.0" encoding="utf-8"?>
<sst xmlns="http://schemas.openxmlformats.org/spreadsheetml/2006/main" count="1505" uniqueCount="586">
  <si>
    <t>TABEL 4.1</t>
  </si>
  <si>
    <t>RENCANA STRATEGIS</t>
  </si>
  <si>
    <t>DINAS TENAGA KERJA DAN TRANSMIGRASI KABAUPATEN BENGKALIS TAHUN 2017-2021</t>
  </si>
  <si>
    <t>Visi :</t>
  </si>
  <si>
    <t xml:space="preserve"> Terwujudnya Tenaga Kerja Yang Handal dan Mandiri dalam Hubungan Industrial Yang Harmonis Serta Pemukiman Transmigrasi Yang Mandiri</t>
  </si>
  <si>
    <t xml:space="preserve">Misi : </t>
  </si>
  <si>
    <t>1. Mewujudkan Lembaga Ketenagakerjaan yang Produktif dan Inovatif</t>
  </si>
  <si>
    <t>2. Mewujudkan Sumberdaya Tenaga Kerja yang Sejahtera</t>
  </si>
  <si>
    <t>3. Mewujudkan Transmigrasi yang Mandiri</t>
  </si>
  <si>
    <t>NO.</t>
  </si>
  <si>
    <t>TUJUAN</t>
  </si>
  <si>
    <t>SASARAN</t>
  </si>
  <si>
    <t xml:space="preserve"> INDIKATOR KINERJA SASARAN</t>
  </si>
  <si>
    <t>SATUAN</t>
  </si>
  <si>
    <t>KONDISI EXT TAHUN 2015</t>
  </si>
  <si>
    <t>TARGET KINERJA PADA TAHUN KE-</t>
  </si>
  <si>
    <t>KONDISI KINERJA PADA AKHIR PERIODE</t>
  </si>
  <si>
    <t>(1)</t>
  </si>
  <si>
    <t>(2)</t>
  </si>
  <si>
    <t>(3)</t>
  </si>
  <si>
    <t>(4)</t>
  </si>
  <si>
    <t>(5)</t>
  </si>
  <si>
    <t>(6)</t>
  </si>
  <si>
    <t>(7)</t>
  </si>
  <si>
    <t>(8)</t>
  </si>
  <si>
    <t>(9)</t>
  </si>
  <si>
    <t>(10)</t>
  </si>
  <si>
    <t>(11)</t>
  </si>
  <si>
    <t>(12)</t>
  </si>
  <si>
    <t>(13)</t>
  </si>
  <si>
    <t>Menurunkan angka pengangguran</t>
  </si>
  <si>
    <t>1.1</t>
  </si>
  <si>
    <t>1.1.1</t>
  </si>
  <si>
    <t>a.</t>
  </si>
  <si>
    <t>Tingkat partisipasi angkatan kerja (TPAK)</t>
  </si>
  <si>
    <t>%</t>
  </si>
  <si>
    <t>b.</t>
  </si>
  <si>
    <t>c.</t>
  </si>
  <si>
    <t>Penempatan Tenaga Kerja</t>
  </si>
  <si>
    <t>15,37</t>
  </si>
  <si>
    <t>15,65</t>
  </si>
  <si>
    <t>15,69</t>
  </si>
  <si>
    <t>15,91</t>
  </si>
  <si>
    <t>15,93</t>
  </si>
  <si>
    <t>15,96</t>
  </si>
  <si>
    <t>2.1</t>
  </si>
  <si>
    <t>2.1.1</t>
  </si>
  <si>
    <t>Jumlah</t>
  </si>
  <si>
    <t>3.1</t>
  </si>
  <si>
    <t>3.1.1</t>
  </si>
  <si>
    <t>KK</t>
  </si>
  <si>
    <t>Meningkatkan kesejahteraan Masyarakat Transmigrasi</t>
  </si>
  <si>
    <t>Meningkatnya Taraf Hidup Masyarakat Transmigrasi</t>
  </si>
  <si>
    <t xml:space="preserve"> </t>
  </si>
  <si>
    <t>Persentase Kecelakaan Kerja</t>
  </si>
  <si>
    <t>Jumlah perusahaan yang melaksanakan aturan ketenagakerjaan</t>
  </si>
  <si>
    <t>Persentase penyelesaian Sengketa Pengusaha-Pekerja per Tahun</t>
  </si>
  <si>
    <t>Persentase transmigran mandiri</t>
  </si>
  <si>
    <t>Meningkatnya perlindungan tenaga kerja</t>
  </si>
  <si>
    <r>
      <t xml:space="preserve">Meningkatkan Kualitas Ketenagakerjaan </t>
    </r>
    <r>
      <rPr>
        <sz val="11"/>
        <color rgb="FFFF0000"/>
        <rFont val="Arial"/>
        <family val="2"/>
      </rPr>
      <t xml:space="preserve">
</t>
    </r>
  </si>
  <si>
    <t>-</t>
  </si>
  <si>
    <t>INDIKATOR KINERJA UTAMA</t>
  </si>
  <si>
    <t>DINAS TENAGA KERJA DAN TRANSMIGRASI KABUPATEN BENGKALIS TAHUN 2016 - 2021</t>
  </si>
  <si>
    <t>SASARAN STRATEGIS</t>
  </si>
  <si>
    <t>INDIKATOR KINERJA SASARAN</t>
  </si>
  <si>
    <t>x</t>
  </si>
  <si>
    <t>Jumlah perusahaan</t>
  </si>
  <si>
    <t>Tingkat partisipasi angkatan kerja  (TPAK)</t>
  </si>
  <si>
    <t>Jumlah penduduk usia 15 tahun keatas</t>
  </si>
  <si>
    <t>Pencari kerja yang ditempatkan</t>
  </si>
  <si>
    <t xml:space="preserve">Jumlah pencari kerja yang ditempatkan  </t>
  </si>
  <si>
    <t>Jumlah pencari kerja yang mendaftar</t>
  </si>
  <si>
    <t>Meningkatkan keselamatan dan perlindungan</t>
  </si>
  <si>
    <t>Keselamatan dan perlindungan</t>
  </si>
  <si>
    <t xml:space="preserve">Jumlah perusahaan yang mendapatkan K3 </t>
  </si>
  <si>
    <t>Jumlah perusahaan kabupaten</t>
  </si>
  <si>
    <t>Jumlah KK pada wilayah transmigrasi</t>
  </si>
  <si>
    <t xml:space="preserve">   </t>
  </si>
  <si>
    <t>KEPALA DINAS TENAGA KERJA DAN TRANSMIGRASI</t>
  </si>
  <si>
    <t>KABUPATEN BENGKALIS</t>
  </si>
  <si>
    <t>H. A. RIDWAN YAZID, S. Sos</t>
  </si>
  <si>
    <t>Pembina Utama Muda (IV/c)</t>
  </si>
  <si>
    <t>NIP. 19630318 199603 1 002</t>
  </si>
  <si>
    <t xml:space="preserve">Meningkatkan perlindungan tenaga kerja
</t>
  </si>
  <si>
    <t>Mewujudkan Lembaga Ketenagakerjaan yang Produktif dan Inovatif</t>
  </si>
  <si>
    <t>Mewujudkan Sumberdaya Tenaga Kerja yang Sejahtera</t>
  </si>
  <si>
    <t>Mewujudkan Transmigrasi yang Mandiri</t>
  </si>
  <si>
    <t>Jumlah Perusahaan yang melaksanakan wajib lapor</t>
  </si>
  <si>
    <t>Total Jumlah Perusahaan</t>
  </si>
  <si>
    <t xml:space="preserve">Jumlah angkatan kerja (bekerja+menganggur) </t>
  </si>
  <si>
    <t xml:space="preserve">Jumlah sengketa pengusaha pekerja </t>
  </si>
  <si>
    <t>Duri,        Agustus  2017</t>
  </si>
  <si>
    <t>KET</t>
  </si>
  <si>
    <t>FORMULASI HITUNGAN</t>
  </si>
  <si>
    <t>Jumlah KK yang telah mandiri</t>
  </si>
  <si>
    <t>PERJANJIAN KINERJA TAHUN 2017</t>
  </si>
  <si>
    <t xml:space="preserve">          Dalam rangka mewujudkan manajemen pemerintahan yang efektif, transparan dan akuntabel serta berorientasi pada hasil, kami yang bertanda tangan di bawah ini:</t>
  </si>
  <si>
    <t>Nama</t>
  </si>
  <si>
    <t>: H. A. RIDWAN YAZID, S.Sos</t>
  </si>
  <si>
    <t>NIP</t>
  </si>
  <si>
    <t>: 19630318 199603 1 002</t>
  </si>
  <si>
    <t>Pangkat/ Golongan</t>
  </si>
  <si>
    <t>: Pembina Utama Muda (IV/c)</t>
  </si>
  <si>
    <t>Jabatan</t>
  </si>
  <si>
    <t>: Kepala Dinas Tenaga Kerja dan Transmigrasi Kabupaten Bengkalis</t>
  </si>
  <si>
    <t>Selanjutnya disebutkan pihak pertama</t>
  </si>
  <si>
    <t>: AMRIL MUKMININ, SE., MM</t>
  </si>
  <si>
    <t>: BUPATI BENGKALIS</t>
  </si>
  <si>
    <t>Selaku atasan langsung pihak pertama, selanjutnya disebutkan pihak kedua</t>
  </si>
  <si>
    <t xml:space="preserve">          Pihak pertama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t>
  </si>
  <si>
    <t xml:space="preserve">          Pihak kedua akan melakukan supervisi yang diperlukan serta akan melakukan evaluasi akuntabilitas terhadap capaian kinerja dari perjanjian ini dan mengambil tindakan yang diperlukan dalam rangka pemberian penghargaan dan sanksi.</t>
  </si>
  <si>
    <t>Pihak Kedua</t>
  </si>
  <si>
    <t>Pihak Pertama</t>
  </si>
  <si>
    <t>BUPATI BENGKALIS</t>
  </si>
  <si>
    <t>AMRIL MUKMININ, SE., MM</t>
  </si>
  <si>
    <t>H. A. RIDWAN YAZID, S.Sos</t>
  </si>
  <si>
    <t>PEMBINA UTAMA MUDA</t>
  </si>
  <si>
    <t>19630318 199603 1 002</t>
  </si>
  <si>
    <t>DINAS TENAGA KERJA DAN TRANSMIGRASI KABUPATEN BENGKALIS</t>
  </si>
  <si>
    <t>TARGET</t>
  </si>
  <si>
    <t>Target</t>
  </si>
  <si>
    <t>Existing</t>
  </si>
  <si>
    <t>N1</t>
  </si>
  <si>
    <t>N2</t>
  </si>
  <si>
    <t>N3</t>
  </si>
  <si>
    <t>N4</t>
  </si>
  <si>
    <t>N5</t>
  </si>
  <si>
    <t>N6</t>
  </si>
  <si>
    <t>1.</t>
  </si>
  <si>
    <t>Meningkatkan Kualitas Ketenagakerjaan</t>
  </si>
  <si>
    <t>2.</t>
  </si>
  <si>
    <t>PROGRAM</t>
  </si>
  <si>
    <t>ANGGARAN</t>
  </si>
  <si>
    <t>Program Pelayanan Administrasi Perkantoran</t>
  </si>
  <si>
    <t>3.935.065.600</t>
  </si>
  <si>
    <t>Program Peningkatan Sarana dan Prasarana Aparatur</t>
  </si>
  <si>
    <t>226.500.000</t>
  </si>
  <si>
    <t>Program Peningkatan Kapasitas Sumber Daya Aparatur</t>
  </si>
  <si>
    <t>245.000.000</t>
  </si>
  <si>
    <t>Program Peningkatan Pengembangan sistem Pelaporan Capaian kinerja dan Keuangan</t>
  </si>
  <si>
    <t>60.000.000</t>
  </si>
  <si>
    <t>Program Peningkatan Kualitas dan Produktivitas Tenaga Kerja</t>
  </si>
  <si>
    <t>792.969.000</t>
  </si>
  <si>
    <t>Program Peningkatan Kesempatan Kerja</t>
  </si>
  <si>
    <t>783.746.000</t>
  </si>
  <si>
    <t>Program Perlindungan dan Pengembangan Lembaga Ketenagakerjaan</t>
  </si>
  <si>
    <t>1.558.344.400</t>
  </si>
  <si>
    <t>Program Pengembangan Wilayah Transmigrasi</t>
  </si>
  <si>
    <t>433.351.830</t>
  </si>
  <si>
    <t>PEMBINA UTAM MUDA</t>
  </si>
  <si>
    <t>: JENRI SALMON GINTING, AP.,M.Si</t>
  </si>
  <si>
    <t>: 19750101 199402 1 002</t>
  </si>
  <si>
    <t>: Pembina Tk. I (IV/b)</t>
  </si>
  <si>
    <t>: Sekretaris Dinas Tenaga Kerja dan Transmigrasi Kabupaten Bengkalis</t>
  </si>
  <si>
    <t>: PEMBINA UTAMA MUDA (IV/C)</t>
  </si>
  <si>
    <t xml:space="preserve">            Pihak pertama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t>
  </si>
  <si>
    <t xml:space="preserve">           Pihak kedua akan melakukan supervisi yang diperlukan serta akan melakukan evaluasi akuntabilitas terhadap capaian kinerja dari perjanjian ini dan mengambil tindakan yang diperlukan dalam rangka pemberian penghargaan dan sanksi.</t>
  </si>
  <si>
    <t>Pihak Kedua,</t>
  </si>
  <si>
    <t>Pihak Pertama,</t>
  </si>
  <si>
    <t>Kepala Dinas Tenaga Kerja dan Transmigrasi</t>
  </si>
  <si>
    <t>Sekretaris Dinas Tenaga Kerja dan Transmigrasi</t>
  </si>
  <si>
    <t>Kabupaten Bengkalis</t>
  </si>
  <si>
    <t>KabupatenBengkalis,</t>
  </si>
  <si>
    <t xml:space="preserve">JENRI SALMON GINTING, AP.,M.Si </t>
  </si>
  <si>
    <t>Pembina Tk. I (IV/b)</t>
  </si>
  <si>
    <t>NIP. 19750101 199402 1 002</t>
  </si>
  <si>
    <t>: H. ANHARIZAL, SE, M.Si</t>
  </si>
  <si>
    <t>: 19650426 198601 1 001</t>
  </si>
  <si>
    <t>: Pembina (IV/a)</t>
  </si>
  <si>
    <t>: Kepala Bidang Pelatihan Kerja dan Produktivitas Dinas Tenaga Kerja dan Transmigrasi Kabupaten Bengkalis</t>
  </si>
  <si>
    <t>Kepala Dinas Tenaga Kerja dan Transmigrasi Kabupaten Bengkalis</t>
  </si>
  <si>
    <t xml:space="preserve">Kepala Bidang Pelatihan Kerja dan Produktivitas Dinas Tenaga Kerja dan Transmigrasi
Kabupaten Bengkalis
</t>
  </si>
  <si>
    <t xml:space="preserve">H. ANHARIZAL, SE, M.Si </t>
  </si>
  <si>
    <t xml:space="preserve">Pembina (IV/a) </t>
  </si>
  <si>
    <t>NIP 19650426 198601 1 001</t>
  </si>
  <si>
    <t>: Hj. KHOLIJAH, S.S.Pd.i</t>
  </si>
  <si>
    <t>: 19640912 198601 2 001</t>
  </si>
  <si>
    <t>: Kepala Bidang Penempatan Tenaga Kerja dan Perluasan Kesempatan Kerja Dinas Tenaga Kerja dan Transmigrasi Kabupaten Bengkalis</t>
  </si>
  <si>
    <t>Kepala Bidang Penempatan Tenaga Kerja dan Perluasan Kesempatan Kerja Dinas Tenaga Kerja dan Transmigrasi Kabupaten Bengkalis</t>
  </si>
  <si>
    <t xml:space="preserve">Hj. KHOLIJAH, S.S.Pd.i </t>
  </si>
  <si>
    <t>NIP 19640912 198601 2 001</t>
  </si>
  <si>
    <t>: H. RAMLIS, SH</t>
  </si>
  <si>
    <t>: 19630917 198603 1 003</t>
  </si>
  <si>
    <t>: Kepala Bidang Hubungan Industrial dan Jaminan Sosial Tenaga Kerja Dinas Tenaga Kerja dan Transmigrasi Kabupaten Bengkalis</t>
  </si>
  <si>
    <t>Kepala Bidang Hubungan Industrial dan Jaminan Sosial Tenaga Kerja Dinas Tenaga Kerja dan Transmigrasi Kabupaten Bengkalis,</t>
  </si>
  <si>
    <t xml:space="preserve">H. RAMLIS, SH </t>
  </si>
  <si>
    <t>NIP 19630917 198603 1 003</t>
  </si>
  <si>
    <t>: ISNAINI, SKM</t>
  </si>
  <si>
    <t>: 19690324 198903 2 004</t>
  </si>
  <si>
    <t>: Penata (III/c)</t>
  </si>
  <si>
    <t>: Kepala Bidang Transmigrasi Dinas Tenaga Kerja dan Transmigrasi Kabupaten Bengkalis</t>
  </si>
  <si>
    <t>Kepala Bidang Transmigrasi Dinas Tenaga Kerja dan Transmigrasi Kabupaten Bengkalis</t>
  </si>
  <si>
    <t xml:space="preserve">ISNAINI, SKM </t>
  </si>
  <si>
    <t>Penata (III/c)</t>
  </si>
  <si>
    <t>NIP 19690324 198903 2 004</t>
  </si>
  <si>
    <t>No.</t>
  </si>
  <si>
    <t>Program</t>
  </si>
  <si>
    <t>Sasaran Program</t>
  </si>
  <si>
    <t>Indikator Program</t>
  </si>
  <si>
    <t>Pelayanan administrasi perkantoran</t>
  </si>
  <si>
    <t>Meningkatnya kualitas pelayanan perkantoran</t>
  </si>
  <si>
    <t>Persentase pemenuhan kebutuhan barang tidak tetap dan jasa kantor</t>
  </si>
  <si>
    <t>Peningkatan pengembangan sistem pelaporan capaian kinerja dan keuangan</t>
  </si>
  <si>
    <t>Meningkatnya kualitas Sumber daya aparatur</t>
  </si>
  <si>
    <t>Persentase pemenuhan prasarana dan sarana termasuk pemeliharaan kantor</t>
  </si>
  <si>
    <t>Persentase pemenuhankualitas ASN</t>
  </si>
  <si>
    <t>Meningkatnya kualitas penyusunan laporan kinerja dan keuangan tepat waktu</t>
  </si>
  <si>
    <t>Persentase kualitaslaporanperencanaan, penganggarandankinerjapelayanan</t>
  </si>
  <si>
    <t>Kepala Dinas Tenaga KerjadanTransmigrasi</t>
  </si>
  <si>
    <t>SEKRETARIS</t>
  </si>
  <si>
    <t xml:space="preserve">H. A. RIDWAN YAZID, S.Sos </t>
  </si>
  <si>
    <t xml:space="preserve">JENRI SALMON GINTING, AP.,M.Si  </t>
  </si>
  <si>
    <t>Pembina Utama Muda</t>
  </si>
  <si>
    <t>NIP 19630318 199603 1 002</t>
  </si>
  <si>
    <t>Program Mendukung Sasaran</t>
  </si>
  <si>
    <t>Meningkatnya kualitas pelayanan dan produktivitas tenaga kerja</t>
  </si>
  <si>
    <t>Persentase pemenuhan pelayanan ketenagakerjaan dan kualitas tenaga kerja daerah</t>
  </si>
  <si>
    <t>Program peningkatan kualitas dan produktivitas tenaga kerja</t>
  </si>
  <si>
    <t>Kepala Bidang Pelatihan Kerja dan Produktivitas Dinas Tenaga Kerja dan Transmigrasi</t>
  </si>
  <si>
    <t>Kabupaten Bengkalis,</t>
  </si>
  <si>
    <t>Persentase pemenuhan pelayanan ketenagakerjaa</t>
  </si>
  <si>
    <t>Meningkatnya kualitas pelayanan kesempatan kerja</t>
  </si>
  <si>
    <t>Persentase peningkatan partisipasi angkatan kerja</t>
  </si>
  <si>
    <t>Program peningkatan kesempatan kerja</t>
  </si>
  <si>
    <t>Upaya kesehatan masyarakat</t>
  </si>
  <si>
    <t xml:space="preserve">Meningkatnya perlindungan dan pengembangan lembaga ketenagakerjaan </t>
  </si>
  <si>
    <t>Persentase penurunan angka sengketa perusahaan-pekerja pertahun</t>
  </si>
  <si>
    <t>Program perlindungan dan pengembangan lembaga ketenagakerjaan</t>
  </si>
  <si>
    <t>Pembangunan rumah sakit</t>
  </si>
  <si>
    <t>Pelaksanaan akreditasi puskesmas</t>
  </si>
  <si>
    <t>Pengadaan Obat dan Perbekalan Kesehatan</t>
  </si>
  <si>
    <t>Peningkatan Pemerataan Obat dan Perbekalan Kesehatan</t>
  </si>
  <si>
    <t>Pertolongan persalinan bagi ibu dari keluarga kurang mampu</t>
  </si>
  <si>
    <t>Pembinaan kemitraan bidan dan dukun bayi</t>
  </si>
  <si>
    <t>Pendataan penjaringan dan rujukan ibu hamil dan bayi risiko tinggi</t>
  </si>
  <si>
    <t>KEPALA DINAS KESEHATAN</t>
  </si>
  <si>
    <t>Jumlah (Rp.)</t>
  </si>
  <si>
    <t xml:space="preserve">Pengadaan, Peningkatan dan Perbaikan sarana dan  Prasarana Puskesmas/ Puskesmas Pembantu dan Jaringannya </t>
  </si>
  <si>
    <t xml:space="preserve">Meningkatnya perkembangan kawasan transmigrasi </t>
  </si>
  <si>
    <t>Persentase dokumen RTSP kawasan transmigrasi baru</t>
  </si>
  <si>
    <t>Program pengembangan wilayah transmigrasi</t>
  </si>
  <si>
    <t>: MEUTHIA PANGERANI, ST</t>
  </si>
  <si>
    <t>: 19810927 200903 2 002</t>
  </si>
  <si>
    <t>: Penata Muda Tk. I (III/b)</t>
  </si>
  <si>
    <t>: Kepala Sub Bagian Keuangan dan Perlengkapan Dinas Tenaga Kerja dan Transmigrasi Kabupaten Bengkalis</t>
  </si>
  <si>
    <t>: SEKRETARIS</t>
  </si>
  <si>
    <t>Kasubbag Keuangan dan Perlengkapan Dinas Tenaga Kerja dan Transmigrasi</t>
  </si>
  <si>
    <t>JENRI SALMON GINTING, AP.,M.Si</t>
  </si>
  <si>
    <t>MEUTHIA PANGERANI, ST</t>
  </si>
  <si>
    <t>Penata Muda Tk. I (III/b)</t>
  </si>
  <si>
    <t>NIP 19750101 199402 1 002</t>
  </si>
  <si>
    <t>NIP 19810927 200903 2 002</t>
  </si>
  <si>
    <t>: ISMET RAMORA</t>
  </si>
  <si>
    <t>: 19601008 198101 1 002</t>
  </si>
  <si>
    <t>: Penata Tk. I (III/d)</t>
  </si>
  <si>
    <t>: Kepala Sub Bagian Penyusunan Program Dinas Tenaga Kerja dan Transmigrasi Kabupaten Bengkalis</t>
  </si>
  <si>
    <t xml:space="preserve">Kasubbag Penyusunan Program </t>
  </si>
  <si>
    <t>Dinas Tenaga Kerja dan Transmigrasi</t>
  </si>
  <si>
    <t>ISMET RAMORA</t>
  </si>
  <si>
    <t>Penata Tk. I (III/d)</t>
  </si>
  <si>
    <t>NIP 19601008 198101 1 002</t>
  </si>
  <si>
    <t>: ARMEN, SH</t>
  </si>
  <si>
    <t>: 19620712 198903 1 008</t>
  </si>
  <si>
    <t>: Kepala Sub Bagian Umum dan Kepegawaiaan Dinas Tenaga Kerja dan Transmigrasi Kabupaten Bengkalis</t>
  </si>
  <si>
    <t>: 196103181988122000</t>
  </si>
  <si>
    <t xml:space="preserve">: PEMBINA TINGKAT I(IV/B) </t>
  </si>
  <si>
    <t>Kepala Sub Bagian Umum dan Kepegawaiaan Dinas Tenaga Kerja dan Transmigrasi Kabupaten Bengkalis</t>
  </si>
  <si>
    <t xml:space="preserve">ARMEN, SH </t>
  </si>
  <si>
    <t>NIP 19620712 198903 1 008</t>
  </si>
  <si>
    <t>: ALFIANDRI, ST, M.Si</t>
  </si>
  <si>
    <t>: 19730614 200003 1 003</t>
  </si>
  <si>
    <t>: Pembina  (IV/a)</t>
  </si>
  <si>
    <t>: Kasi Kelembagaan Pelatihan Dinas Tenaga Kerja dan Transmigrasi Kabupaten Bengkalis</t>
  </si>
  <si>
    <t>Kepala Bidang Pelatihan Kerja dan Produktivitas Dinas Tenaga Kerja dan Transmigrasi Kabupaten Bengkalis,</t>
  </si>
  <si>
    <t>Kasi Kelembagaan Pelatihan Dinas Tenaga Kerja dan Transmigrasi KabupatenBengkalis</t>
  </si>
  <si>
    <t xml:space="preserve">ALFIANDRI, ST, M.Si </t>
  </si>
  <si>
    <t>Pembina (IV/a)</t>
  </si>
  <si>
    <t>Pembina  (IV/a)</t>
  </si>
  <si>
    <t>NIP 19730614 200003 1 003</t>
  </si>
  <si>
    <t>: SRI MURNI, ST, M.Si</t>
  </si>
  <si>
    <t>: 19830624 201102 2 002</t>
  </si>
  <si>
    <t xml:space="preserve">Pangka/ Golongan </t>
  </si>
  <si>
    <t>: Kasi Penyelenggaraan Pelatihan Dinas Tenaga Kerja dan Transmigrasi Kabupaten Bengkalis</t>
  </si>
  <si>
    <t>: 197104061994031005</t>
  </si>
  <si>
    <t>: PENATA TINGKAT I (III/D)</t>
  </si>
  <si>
    <t>Kasi Penyelenggaraan Pelatihan Dinas Tenaga Kerja dan Transmigrasi Kabupaten Bengkalis</t>
  </si>
  <si>
    <t xml:space="preserve">SRI MURNI, ST, M.Si </t>
  </si>
  <si>
    <t>NIP 19830624 201102 2 002</t>
  </si>
  <si>
    <t>: JHON AGUSTIAN, SE</t>
  </si>
  <si>
    <t>: 19710830 199830 1 002</t>
  </si>
  <si>
    <t>: Kasi Peningkatan dan Analisis Produktivitas Dinas Tenaga Kerja dan Transmigrasi Kabupaten Bengkalis</t>
  </si>
  <si>
    <t xml:space="preserve">Kasi Peningkatan dan Analisis Produktivitas 
Dinas Tenaga Kerja dan Transmigrasi
KabupatenBengkalis
</t>
  </si>
  <si>
    <t xml:space="preserve">JHON AGUSTIAN, SE </t>
  </si>
  <si>
    <t>NIP 19710830 199830 1 002</t>
  </si>
  <si>
    <t>: Drs. ALI ISMET</t>
  </si>
  <si>
    <t>: 19600115 198803 1 002</t>
  </si>
  <si>
    <t>: Kasi Penempatan Tenaga Kerja Dinas Tenaga Kerja dan Transmigrasi Kabupaten Bengkalis</t>
  </si>
  <si>
    <t>Kepala Bidang Penempatan Tenaga Kerja dan Perluasan Kesempatan Kerja Dinas Tenaga Kerja dan Transmigrasi Kabupaten Bengkalis,</t>
  </si>
  <si>
    <t xml:space="preserve">Kasi Penempatan Tenaga Kerja 
Dinas Tenaga Kerja dan Transmigrasi
KabupatenBengkalis,
</t>
  </si>
  <si>
    <t xml:space="preserve">Drs. ALI ISMET </t>
  </si>
  <si>
    <t>NIP 19600115 198803 1 002</t>
  </si>
  <si>
    <t>: YUNI DHARMA</t>
  </si>
  <si>
    <t>: 19650613 198901 2 001</t>
  </si>
  <si>
    <t>: Kasi Perlindungan Tenaga Kerja Luar Negeri Dinas Tenaga Kerja dan Transmigrasi Kabupaten Bengkalis</t>
  </si>
  <si>
    <t>: 197104122002121002</t>
  </si>
  <si>
    <t>: PENATA (III/C)</t>
  </si>
  <si>
    <t xml:space="preserve">Kasi Perlindungan Tenaga Kerja Luar Negeri Dinas Tenaga Kerja dan Transmigrasi
KabupatenBengkalis,
</t>
  </si>
  <si>
    <t xml:space="preserve">YUNI DHARMA </t>
  </si>
  <si>
    <t>NIP 19650613 198901 2 001</t>
  </si>
  <si>
    <t>: AHMAD, SH</t>
  </si>
  <si>
    <t>: 19620101 198603 1 028</t>
  </si>
  <si>
    <t>: Kasi Pengmbangan dan Perluasan Kesempatan Kerja Dinas Tenaga Kerja dan Transmigrasi Kabupaten Bengkalis</t>
  </si>
  <si>
    <t xml:space="preserve">Kasi Pengmbangan dan Perluasan Kesempatan Kerja Dinas Tenaga Kerja dan Transmigrasi
KabupatenBengkalis,
</t>
  </si>
  <si>
    <t xml:space="preserve">AHMAD, SH </t>
  </si>
  <si>
    <t>NIP 19620101 198603 1 028</t>
  </si>
  <si>
    <t>: TENGKU NURHASANAH</t>
  </si>
  <si>
    <t>: 19600202 198701 2 001</t>
  </si>
  <si>
    <t xml:space="preserve">: Kasi Persyaratan Kerja Dinas Tenaga Kerja dan Transmigrasi 
  Kabupaten Bengkalis
</t>
  </si>
  <si>
    <t>Kasi Persyaratan Kerja Dinas Tenaga dan Kerja  Transmigrasi Kabupaten Bengkalis,</t>
  </si>
  <si>
    <t xml:space="preserve">TENGKU NURHASANAH </t>
  </si>
  <si>
    <t>NIP 19600202 198701 2 001</t>
  </si>
  <si>
    <t xml:space="preserve">:NURZAMAN, SH </t>
  </si>
  <si>
    <t>: 19840922 200903 1 005</t>
  </si>
  <si>
    <t>: Kasi Pengupahan dan Jaminan Sosial Tenaga Kerja Dinas Tenaga Kerja dan Transmigrasi Kabupaten Bengkalis</t>
  </si>
  <si>
    <t xml:space="preserve">Kasi Pengupahan dan Jaminan Sosial Tenaga Kerja Dinas Tenaga dan Kerja  Transmigrasi Kabupaten Bengkalis,
</t>
  </si>
  <si>
    <t xml:space="preserve">NURZAMAN, SH </t>
  </si>
  <si>
    <t>NIP 19840922 200903 1 005</t>
  </si>
  <si>
    <t>: ROBIN BARUS</t>
  </si>
  <si>
    <t>: 19600614 198303 1 005</t>
  </si>
  <si>
    <t>: Kasi Penyelesaian Perselisihan Hubungan Industrial Dinas Tenaga Kerja dan Transmigrasi Kabupaten Bengkalis</t>
  </si>
  <si>
    <t xml:space="preserve">Kasi Penyelesaian Perselisihan Hubungan Industrial Dinas Tenaga dan Kerja  Transmigrasi Kabupaten Bengkalis,
</t>
  </si>
  <si>
    <t xml:space="preserve">ROBIN BARUS </t>
  </si>
  <si>
    <t>NIP 19600614 198303 1 005</t>
  </si>
  <si>
    <t>: DARMENDRA, S.Sos</t>
  </si>
  <si>
    <t>: 19780112 201001 1 010</t>
  </si>
  <si>
    <t>: Kasi Perencanaan Kawasan Transmigrasi Dinas Tenaga Kerja dan Transmigrasi Kabupaten Bengkalis</t>
  </si>
  <si>
    <t xml:space="preserve">Kepala Bidang Transmigrasi Dinas Tenaga Kerja dan Transmigrasi Kabupaten Bengkalis,
</t>
  </si>
  <si>
    <t xml:space="preserve">Kasi Perencanaan Kawasan Transmigrasi Dinas Tenaga dan Kerja  Transmigrasi Kabupaten Bengkalis,
</t>
  </si>
  <si>
    <t xml:space="preserve">DARMENDRA, S.Sos </t>
  </si>
  <si>
    <t>NIP 19780112 201001 1 010</t>
  </si>
  <si>
    <t>: Dra. LINDA</t>
  </si>
  <si>
    <t>: 19651007 199403 2 004</t>
  </si>
  <si>
    <t>: Kasi Pembangunan Permukiman Transmigrasi dan Penataan Persebaran Penduduk Dinas Tenaga Kerja dan Transmigrasi Kabupaten Bengkalis</t>
  </si>
  <si>
    <t>Selaku atasan pihak pertama, selanjutnya disebutkan pihak kedua</t>
  </si>
  <si>
    <t>Kasi Pembangunan Permukiman Transmigrasi dan Penataan Persebaran Penduduk Dinas Tenaga dan Kerja  Transmigrasi Kabupaten Bengkalis</t>
  </si>
  <si>
    <t xml:space="preserve">Dra. LINDA </t>
  </si>
  <si>
    <t>NIP 19651007 199403 2 004</t>
  </si>
  <si>
    <t>PERJANJIAN KINERJA 2017</t>
  </si>
  <si>
    <t>Sasaran Kegiatan</t>
  </si>
  <si>
    <t>Indikator Kegiatan</t>
  </si>
  <si>
    <t>Kegiatan Mendakung Sasaran</t>
  </si>
  <si>
    <t>Terpenuhinya pelayanan administrasi perkantoran</t>
  </si>
  <si>
    <t>Jumlah tenaga administrasi perkantoran dan jumlah surat yang masuk dan keluar yang dilayani dalam satu tahun</t>
  </si>
  <si>
    <t>8 Orang/                 1.500 surat</t>
  </si>
  <si>
    <t>Penyediaan jasa surat menyurat</t>
  </si>
  <si>
    <t>381.600.000</t>
  </si>
  <si>
    <t>Terpenuhinya kebutuhan air, listrik, telepon dan internet kantor</t>
  </si>
  <si>
    <t>Persentase pemenuhan kebutuhan air, komunikasi dan listrik setiap tahunnya</t>
  </si>
  <si>
    <t>Penyediaan jasa komunikasi, sumber daya air dan listrik</t>
  </si>
  <si>
    <t>696.000.000</t>
  </si>
  <si>
    <t>Tersedianya mobilitas penunjang sarana yang memadai</t>
  </si>
  <si>
    <t>Jumlah kendaraan dinas/operasional yang dipelihara dan diuruskan dalam 1 tahun</t>
  </si>
  <si>
    <t>8 Unit</t>
  </si>
  <si>
    <t>Penyediaan Jasa Pemeliharaan dan Perizinan Kendaraan Dinas/ Operasional</t>
  </si>
  <si>
    <t>25.400.000</t>
  </si>
  <si>
    <t>Terciptanya kebersihan lingkungan dan gedung kantor</t>
  </si>
  <si>
    <t>Jumlah peralatan dan bahan kebersihan yang disediakan dalam 1 tahun; jumlah tenaga kebersihan yang disediakan dalam 1 tahun</t>
  </si>
  <si>
    <t>15 Item;                25 Orang</t>
  </si>
  <si>
    <t>Penyediaan Jasa Kebersihan Kantor</t>
  </si>
  <si>
    <t>587.206.600</t>
  </si>
  <si>
    <t>Jumlah alat tulis kantor yang tersedia dalam 1 tahun</t>
  </si>
  <si>
    <t>8 item</t>
  </si>
  <si>
    <t>Penyediaan Alat Tulis Kantor</t>
  </si>
  <si>
    <t>100.000.000</t>
  </si>
  <si>
    <t>Jumlah barang cetakan dan penggandaan yang terpenuhi dalam 1 tahun</t>
  </si>
  <si>
    <t>12 item</t>
  </si>
  <si>
    <t>Penyediaan Barang Cetakan dan Penggandaan</t>
  </si>
  <si>
    <t>92.069.000</t>
  </si>
  <si>
    <t>Tersedianya ruang kerja dengan penerangan yang baik</t>
  </si>
  <si>
    <t>Jumlah komponen intalasi penerangan kantor yang disediakan dalam 1 tahun</t>
  </si>
  <si>
    <t>5 Item</t>
  </si>
  <si>
    <t>Penyediaan Komponen Instalasi Listrik/Penerangan Bangunan Kantor</t>
  </si>
  <si>
    <t>43.000.000</t>
  </si>
  <si>
    <t>Tersedianya peningkatan kualitas pelayanan</t>
  </si>
  <si>
    <t>Jumlah peralatan katagori rumah tangga untuk keperluan kantor dan rumah dinas yang disediakan</t>
  </si>
  <si>
    <t>7 item</t>
  </si>
  <si>
    <t>Penyediaan peralatan rumah tangga</t>
  </si>
  <si>
    <t>80.000.000</t>
  </si>
  <si>
    <t>Tersedianya sarana informasi dan meningkatnya pengetahuan aparatur</t>
  </si>
  <si>
    <t>Jumlah terbitnya surat kabar/ majalah dan perundangan dalam satu tahun</t>
  </si>
  <si>
    <t>5 terbit, 3 klp buku</t>
  </si>
  <si>
    <t>Penyediaan Bahan Bacaan dan Peraturan Perundang-undangan</t>
  </si>
  <si>
    <t>22.000.000</t>
  </si>
  <si>
    <t>Tersedianya kebutuhan makanan dan minuman pegawai dan tamu</t>
  </si>
  <si>
    <t>Jumlah box makan dan minum untuk keperluan rapat dan pelaksanan kegiatan yang disediakan dalam satu tahun</t>
  </si>
  <si>
    <t>27.373 box</t>
  </si>
  <si>
    <t>Penyediaan Makanan dan Minuman</t>
  </si>
  <si>
    <t>534.190.000</t>
  </si>
  <si>
    <t>Terciptanya kelancaran koordinasi dan konsultasi dalam dan luar daerah</t>
  </si>
  <si>
    <t>Frekuensi dilakukannya koordinasi dan konsultasi ke luar dan dalam daerah dalam 1 tahun</t>
  </si>
  <si>
    <t>624 kali</t>
  </si>
  <si>
    <t>Rapat-Rapat Koordinasi dan Konsultasi ke Luar dan Dalam Daerah</t>
  </si>
  <si>
    <t>595.000.000</t>
  </si>
  <si>
    <t>Terciptanya lingkungan kantor yang aman</t>
  </si>
  <si>
    <t>Jumlah tenaga keamanan kantor yang disediakan dalam 1 tahun</t>
  </si>
  <si>
    <t xml:space="preserve">34 orang </t>
  </si>
  <si>
    <t>Penyediaan Jasa Keamanan Kantor</t>
  </si>
  <si>
    <t>704.400.000</t>
  </si>
  <si>
    <t>Tersedianya sopir kantor untuk kelancaran operasional kedinasan</t>
  </si>
  <si>
    <t>Jumlah tenaga sopir kantor yang disediakan dalam 1 tahun</t>
  </si>
  <si>
    <t>1 Orang</t>
  </si>
  <si>
    <t>Penyediaan Jasa Sopir</t>
  </si>
  <si>
    <t>19.200.000</t>
  </si>
  <si>
    <t xml:space="preserve">Tersedianya speningkatan kualitas pelayanan administrasi perkantoran </t>
  </si>
  <si>
    <t>Jumlah media informasi yang disediakan dalam satu tahun</t>
  </si>
  <si>
    <t>60 Media</t>
  </si>
  <si>
    <t>Publikasi Informasi Pembangunan</t>
  </si>
  <si>
    <t>55.000.000</t>
  </si>
  <si>
    <t>Jumlah pemeliharaan kendaraan dinas/operasional dalam 1 tahun</t>
  </si>
  <si>
    <t>8 unit</t>
  </si>
  <si>
    <t>Pemeliharaan rutin/berkala kendaraan dinas/operasional</t>
  </si>
  <si>
    <t>150.000.000</t>
  </si>
  <si>
    <t>Tersedianya sarana dan prasarana aparatur yang memadai</t>
  </si>
  <si>
    <t>Jumlah peralatan gedung kantor yang dipelihara dalam 1 tahun</t>
  </si>
  <si>
    <t>6 Item</t>
  </si>
  <si>
    <t>Pemeliharaan Rutin/Berkala Peralatann Gedung Kantor</t>
  </si>
  <si>
    <t>Jumlah mebeluer dinas yang dipelihara kearsipan dalam satu tahun</t>
  </si>
  <si>
    <t>50 unit</t>
  </si>
  <si>
    <t>Pemeliharaan rutin/ berkala mebeleur</t>
  </si>
  <si>
    <t>16.500.000</t>
  </si>
  <si>
    <t>Tercapainya peningkatan kapasitas dan sumber daya aparatur</t>
  </si>
  <si>
    <t>Jumlah ASN yang dikirimkan untuk mengikuti bimtek dan diklat dalam satu tahun</t>
  </si>
  <si>
    <t>60 Orang</t>
  </si>
  <si>
    <t>Bimbingan teknis tentang kerja dan transmigrasi</t>
  </si>
  <si>
    <t xml:space="preserve">Terlaksananya pengembangan sistem pelaporan capaian dan kinerja </t>
  </si>
  <si>
    <t>Jumlahjenis laporan yang disusun dan disiapkan dalam satu tahun</t>
  </si>
  <si>
    <t>8 laporan</t>
  </si>
  <si>
    <t>Penyusunan perencanaan dan pelaporan program kegiatan SKPD</t>
  </si>
  <si>
    <t>Pihat Pertama,</t>
  </si>
  <si>
    <t>Terlaksananya pendidikan dan pelatihan  keterampilan bagi pencari kerja di workshop duri dan peningkatan tenaga kerja daerah dalam satu tahun</t>
  </si>
  <si>
    <t>Jumlah pencari kerja yang berada di Mandau-pinggir dan sekitarnya diberikan pendidikan dan pelatihan keterampilan dalam satu tahun</t>
  </si>
  <si>
    <t>30 orang</t>
  </si>
  <si>
    <t>Pendidikan dan pelatihan keterampilan bagi pencari kerja di workshop duri</t>
  </si>
  <si>
    <t>498.395.000</t>
  </si>
  <si>
    <t>Terciptanya labour management informasi system bursa kerja</t>
  </si>
  <si>
    <t>Jenis data ketenagakerjaan yang dihimpun dalam satu tahun</t>
  </si>
  <si>
    <t>4 jenis data</t>
  </si>
  <si>
    <t xml:space="preserve">Labour management informasi system (LAMIS) bursa kerja </t>
  </si>
  <si>
    <t>294.574.000</t>
  </si>
  <si>
    <t xml:space="preserve">Terlaksananya peningkatan kesempatan ketenagakerjaan </t>
  </si>
  <si>
    <t>Jumlah perizinan ketenagakerjaan yang disediakan dalam satu tahun</t>
  </si>
  <si>
    <t>17 jenis</t>
  </si>
  <si>
    <t xml:space="preserve">Penyediaan pelayanan ketenagakerjaan </t>
  </si>
  <si>
    <t>Terwujudnya perlindungan dan pengembangan lembaga ketenagakerjaan</t>
  </si>
  <si>
    <t>Jumlah eks tenaga kerja yang difasilitasi kembali untuk mendapatkan pekerjaan baru dalam satu tahun</t>
  </si>
  <si>
    <t xml:space="preserve">Pengembangan sumber daya manusia tenaga kerja korban </t>
  </si>
  <si>
    <t>119.458.500</t>
  </si>
  <si>
    <t>Tersedianya perlindungan dan pengembangan lembaga ketenagakerjaan</t>
  </si>
  <si>
    <t>Frekuensi dilakukannya pertemuan/koordinasi antara pemerintah dan perwakilan perusahaan dalam satu tahun</t>
  </si>
  <si>
    <t>12 kali</t>
  </si>
  <si>
    <t xml:space="preserve">Pembinaan lembaga dewan pengupahan daerah </t>
  </si>
  <si>
    <t>440.188.100</t>
  </si>
  <si>
    <t>Tersedianya dokumen kebutuhan hidup layak dalam satu tahun</t>
  </si>
  <si>
    <t>Jumlah dokumen KHL yang disediakan</t>
  </si>
  <si>
    <t>1 dokumen</t>
  </si>
  <si>
    <t xml:space="preserve">Penyusunan dan pelaksanaan survey dan pengelolaan data kebutuhan hidup layak (KHL) </t>
  </si>
  <si>
    <t>286.826.900</t>
  </si>
  <si>
    <t>Terlaksananya Sosialisasi sistem manajemen keselamatan dan kesehatan kerja</t>
  </si>
  <si>
    <t>Jumlah peserta yang diberikan pemahaman tentang sistem manajemen keselamatan dan kesehatan kerja (SMK3)</t>
  </si>
  <si>
    <t>60 orang</t>
  </si>
  <si>
    <t>Sosialisasi sistem manajemen keselamatan dan kesehatan kerja (SMK3)</t>
  </si>
  <si>
    <t>99.498.000</t>
  </si>
  <si>
    <t>Terlaksananya peerlindungan dan pengembangan lembaga ketenagakerjaan</t>
  </si>
  <si>
    <t>Frekuensi dilaksanakannya penyelesaian perselisihan pekerja-perusahaan dalam satu tahun</t>
  </si>
  <si>
    <t>16 kali</t>
  </si>
  <si>
    <t xml:space="preserve">Pendampingan prosedur penyelesaian perselisihan hubungan </t>
  </si>
  <si>
    <t>197.086.100</t>
  </si>
  <si>
    <t>Terlaksananya Pengendalian dan pembinaan lembaga kerjasama tripartit</t>
  </si>
  <si>
    <t>Frekuensi dilakukannya pertemuan/koordinasi antara pemerintah, perwakilan pekerja dan perwakilan perusahaan dalam satu tahun</t>
  </si>
  <si>
    <t xml:space="preserve">Pengendalian dan pembinaan lembaga kerjasama tripartit </t>
  </si>
  <si>
    <t>415.286.800</t>
  </si>
  <si>
    <t>Tersedianya dokumen Review RTSP kawasan transmigrasi pulau rupat</t>
  </si>
  <si>
    <t>Jumlah dokumen RTSP kawasan transmigrasi baru yang disediakan</t>
  </si>
  <si>
    <t>2 dokumen</t>
  </si>
  <si>
    <t xml:space="preserve">Review RTSP kawasan transmigrasi pulau rupat </t>
  </si>
  <si>
    <t>245.354.000</t>
  </si>
  <si>
    <t>Terwujudnya pengembangan wilayah transmigrasi</t>
  </si>
  <si>
    <t>Jumlah duiker dan box cluivert yang dibangun pada kawasan transmigrasi</t>
  </si>
  <si>
    <t>2 unit</t>
  </si>
  <si>
    <t xml:space="preserve">Pembangunan prasarana/ penyediaan sarana wilayah / pemukiman </t>
  </si>
  <si>
    <t>187.997.830</t>
  </si>
  <si>
    <t>Duri,      Agustus 2017</t>
  </si>
  <si>
    <t>RENCANA AKSI PROGRAM DAN KEGIATAN TAHUN 2017</t>
  </si>
  <si>
    <t>PROGRAM DAN KEGIATAN</t>
  </si>
  <si>
    <t>INDIKATOR KINERJA PROGRAM (OUTCOME) INDIKATOR KINERJA KEGIATAN (OUTPUT)</t>
  </si>
  <si>
    <t>TARGET KINERJA</t>
  </si>
  <si>
    <t>KONDISI KINERJA PADA AKHIR TAHUN</t>
  </si>
  <si>
    <t>TW I</t>
  </si>
  <si>
    <t>TW II</t>
  </si>
  <si>
    <t>TW III</t>
  </si>
  <si>
    <t>TW IV</t>
  </si>
  <si>
    <t>Rp.</t>
  </si>
  <si>
    <t>Labour Management Information System (LAMIS) Bursa Kerja</t>
  </si>
  <si>
    <t>1 jenis data</t>
  </si>
  <si>
    <t>Penididkan dan Pelatihan Keterampilan bagi Pencari Kerja di workshop duri</t>
  </si>
  <si>
    <t>150 orang</t>
  </si>
  <si>
    <t>1.1.2</t>
  </si>
  <si>
    <t>2</t>
  </si>
  <si>
    <t>Penyediaan pelayanan ketenagakerjaan</t>
  </si>
  <si>
    <t>Tersedianya jumlah perizinan ketenagakerjaan yang disediakan dalam satu tahun</t>
  </si>
  <si>
    <t>4 izin</t>
  </si>
  <si>
    <t>5  izin</t>
  </si>
  <si>
    <t>17 izin</t>
  </si>
  <si>
    <t>3</t>
  </si>
  <si>
    <t>Pendamping Prosedur Penyelesaian Perselisihan Hubungan Industrial</t>
  </si>
  <si>
    <t>Terlaksananya penyelesaian perselisihan pekerja-perusahan dalam satu tahun</t>
  </si>
  <si>
    <t>4 kali</t>
  </si>
  <si>
    <t>Pembinaan Lembaga dewan pengupahan daerah</t>
  </si>
  <si>
    <t>Terlaksananya pertemuan dan koordinasi antara pemerintah dan perwakilan perusahaan dalam satu tahun</t>
  </si>
  <si>
    <t>3 kali</t>
  </si>
  <si>
    <t>Pengendalian dan pembinaan lembaga kerjasama tripartit</t>
  </si>
  <si>
    <t>Terlaksananya pertemuan antara pemerintah, perwakilan pekerja dan perwakilan perusahaan</t>
  </si>
  <si>
    <t>Penyusunan dan pelaksanaan survey dan pengolahan data kebutuhan hidup (KHL)</t>
  </si>
  <si>
    <t>Jumlah dokumen KHL yang tersediakan</t>
  </si>
  <si>
    <t>Pengembangan sumber daya manusia tenaga korban pemutusan hubungan kerja</t>
  </si>
  <si>
    <t xml:space="preserve">Jumlah eks tenaga kerja yang difasilitasi kembali untuk mendapatkan pekerja baru </t>
  </si>
  <si>
    <t>Sosialisasi sistem manajement keselamatan dan kesehatan kerja (SMK3)</t>
  </si>
  <si>
    <t>Jumlah peserta yang diberikan pemahaman tentang sistem manajeman keselamatan dan kesehatan kerja (SMK3)</t>
  </si>
  <si>
    <t>4</t>
  </si>
  <si>
    <t>Review RTSP kawasan transmigrasi pulau rupat</t>
  </si>
  <si>
    <t>Jumlah dokumen RTSP kawasan transmigrasi baru</t>
  </si>
  <si>
    <t>2 dokemen</t>
  </si>
  <si>
    <t>Pembangunan prasarana/ penyediaan sarana wilayah/ pemukiman transmigrasi</t>
  </si>
  <si>
    <t>Jumlah duiker dan box cluvert yang dibangun pada kawasan transmigrasi</t>
  </si>
  <si>
    <t>1 unit</t>
  </si>
  <si>
    <t>Duri,                                          2017</t>
  </si>
  <si>
    <t>H.A. RIDWAN YAZID, S.Sos</t>
  </si>
  <si>
    <t>Peresentase pemenuhan dan peningkatan kualitas, pelayanan ketenagakerjaan daerah</t>
  </si>
  <si>
    <t>Peresentase peningkatan partisipasi angkatan kerja</t>
  </si>
  <si>
    <t>Peresentase cakupan pembinaan keselamatan dan perlindungan terhadap pekerja</t>
  </si>
  <si>
    <t>Persentase cakupan pembinaan kawasan transmigrasi</t>
  </si>
  <si>
    <t>Menurunkana Angka Penggangguran</t>
  </si>
  <si>
    <t>Tingkat Partisipasi Angkatan Kerja</t>
  </si>
  <si>
    <t>Meningkatkan Perlindungan Tenaga Kerja</t>
  </si>
  <si>
    <t>Meningkatnya Perlindungan Tenaga Kerja</t>
  </si>
  <si>
    <t>Jumlah Perusahaan Yang melaksanakan Peraturan Ketenagakerjaan</t>
  </si>
  <si>
    <t>Persentase Penyelesaian Sengketa Pengusaha-Pekerja Per Tahun</t>
  </si>
  <si>
    <t>Meningkatkan Kesejahteraan Masyarakat Transmigrasi</t>
  </si>
  <si>
    <t>Meningkatkan Taraf Hidup Masyarakat Transmigrasi</t>
  </si>
  <si>
    <t>Persentase Transmigrasi Mandiri</t>
  </si>
  <si>
    <t>2.1.2</t>
  </si>
  <si>
    <t>2.1.3</t>
  </si>
  <si>
    <t xml:space="preserve">Jumlah pencari kerja yang berada di mandau-pingir dan sekitarnya diberikan pendidikan dan pelatihan keterampilan </t>
  </si>
  <si>
    <t>Terciptanya  pengelolaan keuangan, barang dan aset</t>
  </si>
  <si>
    <t>Persentase capaian keuangan dan aset tepat waktu</t>
  </si>
  <si>
    <t>Jumlah Tenaga Kerja yang produktif</t>
  </si>
  <si>
    <t>Terciptanya tenaga kerja yang produktif</t>
  </si>
  <si>
    <t>Jumlah Tenaga Kerja Luar Negeri Yang Dilindungi</t>
  </si>
  <si>
    <t>Terwujudnya perlindungan tenaga kerja luar negeri</t>
  </si>
  <si>
    <t>Tingkat Pengangguran Terbuka</t>
  </si>
  <si>
    <t>9,05</t>
  </si>
  <si>
    <t>Tingkat Pengangguran terbuka</t>
  </si>
  <si>
    <t>Jumlah Pengangguran Terbuka Usia Angkatan Kerja</t>
  </si>
  <si>
    <t>Jumlah Penduduk Angkatan Kerja</t>
  </si>
  <si>
    <t>Lampiran                      : Keputusan Kepala Dinas Tenaga Kerja dan Transmigrasi Kabupaten Bengkalis</t>
  </si>
  <si>
    <t xml:space="preserve">Nomor                           :                                               </t>
  </si>
  <si>
    <t xml:space="preserve">Tanggal                          :                                             </t>
  </si>
  <si>
    <t xml:space="preserve">1. </t>
  </si>
  <si>
    <t>SKPD   : DINAS TENAGA KERJA DAN TRANSMIGRASI</t>
  </si>
  <si>
    <t>Visi       : Terwujudnya Tenaga Kerja Yang Handal dan Mandiri dalam Hubungan Industrial Yang Harmonis Serta Pemukiman Transmigrasi Yang Mandiri</t>
  </si>
  <si>
    <t>Misi       : 1. Mewujudkan Lembaga Ketenagakerjaan yang Produktif dan Inovatif</t>
  </si>
  <si>
    <t xml:space="preserve">               2. Mewujudkan Sumberdaya Tenaga Kerja yang Sejahtera</t>
  </si>
  <si>
    <t xml:space="preserve">               3. Mewujudkan Transmigrasi yang Mandiri</t>
  </si>
  <si>
    <t xml:space="preserve">3. </t>
  </si>
  <si>
    <t xml:space="preserve">c. </t>
  </si>
  <si>
    <t>Tingkat Pengangguran Terbuk (TPT)</t>
  </si>
  <si>
    <t>10.08</t>
  </si>
  <si>
    <t>9.05</t>
  </si>
  <si>
    <t>8.96</t>
  </si>
  <si>
    <t>8.81</t>
  </si>
  <si>
    <t>8.65</t>
  </si>
  <si>
    <t>8.15</t>
  </si>
  <si>
    <t>15.96</t>
  </si>
  <si>
    <t>Tingkat Pengangguran terbuka (TPT)</t>
  </si>
  <si>
    <t>1.1.3</t>
  </si>
  <si>
    <t>Duri,     Desember  2017</t>
  </si>
</sst>
</file>

<file path=xl/styles.xml><?xml version="1.0" encoding="utf-8"?>
<styleSheet xmlns="http://schemas.openxmlformats.org/spreadsheetml/2006/main">
  <numFmts count="8">
    <numFmt numFmtId="41" formatCode="_-* #,##0_-;\-* #,##0_-;_-* &quot;-&quot;_-;_-@_-"/>
    <numFmt numFmtId="164" formatCode="_(* #,##0_);_(* \(#,##0\);_(* &quot;-&quot;_);_(@_)"/>
    <numFmt numFmtId="165" formatCode="_(* #,##0.00_);_(* \(#,##0.00\);_(* &quot;-&quot;??_);_(@_)"/>
    <numFmt numFmtId="166" formatCode="_(&quot;Rp&quot;* #,##0_);_(&quot;Rp&quot;* \(#,##0\);_(&quot;Rp&quot;* &quot;-&quot;_);_(@_)"/>
    <numFmt numFmtId="167" formatCode="[$Rp-421]#,##0.00_);\([$Rp-421]#,##0.00\)"/>
    <numFmt numFmtId="168" formatCode="_(* #,##0_);_(* \(#,##0\);_(* &quot;-&quot;??_);_(@_)"/>
    <numFmt numFmtId="169" formatCode="_-[$Rp-421]* #,##0.00_-;\-[$Rp-421]* #,##0.00_-;_-[$Rp-421]* &quot;-&quot;??_-;_-@_-"/>
    <numFmt numFmtId="170" formatCode="_(* #,##0.00_);_(* \(#,##0.00\);_(* &quot;-&quot;_);_(@_)"/>
  </numFmts>
  <fonts count="6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scheme val="minor"/>
    </font>
    <font>
      <b/>
      <sz val="11"/>
      <color theme="1"/>
      <name val="Arial"/>
      <family val="2"/>
    </font>
    <font>
      <sz val="11"/>
      <color theme="1"/>
      <name val="Arial"/>
      <family val="2"/>
    </font>
    <font>
      <sz val="10"/>
      <name val="Arial"/>
      <family val="2"/>
    </font>
    <font>
      <sz val="11"/>
      <color rgb="FFFF0000"/>
      <name val="Arial"/>
      <family val="2"/>
    </font>
    <font>
      <sz val="11"/>
      <name val="Arial"/>
      <family val="2"/>
    </font>
    <font>
      <sz val="11"/>
      <name val="Arial Narrow"/>
      <family val="2"/>
    </font>
    <font>
      <sz val="11"/>
      <color theme="1"/>
      <name val="Arial Narrow"/>
      <family val="2"/>
    </font>
    <font>
      <sz val="11"/>
      <color rgb="FF000000"/>
      <name val="Arial"/>
      <family val="2"/>
    </font>
    <font>
      <sz val="11"/>
      <color rgb="FF000000"/>
      <name val="Arial Narrow"/>
      <family val="2"/>
    </font>
    <font>
      <sz val="10"/>
      <color theme="1"/>
      <name val="Bookman Old Style"/>
      <family val="1"/>
    </font>
    <font>
      <sz val="10"/>
      <name val="Bookman Old Style"/>
      <family val="1"/>
    </font>
    <font>
      <b/>
      <sz val="10"/>
      <color theme="1"/>
      <name val="Bookman Old Style"/>
      <family val="1"/>
    </font>
    <font>
      <sz val="8"/>
      <color theme="1"/>
      <name val="Bookman Old Style"/>
      <family val="1"/>
    </font>
    <font>
      <b/>
      <sz val="12"/>
      <color theme="1"/>
      <name val="Bookman Old Style"/>
      <family val="1"/>
    </font>
    <font>
      <sz val="11"/>
      <color theme="1"/>
      <name val="Bookman Old Style"/>
      <family val="1"/>
    </font>
    <font>
      <sz val="11"/>
      <name val="Bookman Old Style"/>
      <family val="1"/>
    </font>
    <font>
      <b/>
      <sz val="16"/>
      <color theme="1"/>
      <name val="Bookman Old Style"/>
      <family val="1"/>
    </font>
    <font>
      <b/>
      <sz val="14"/>
      <color theme="1"/>
      <name val="Bookman Old Style"/>
      <family val="1"/>
    </font>
    <font>
      <b/>
      <sz val="14"/>
      <color theme="1"/>
      <name val="Arial"/>
      <family val="2"/>
    </font>
    <font>
      <sz val="10"/>
      <color theme="1"/>
      <name val="Arial"/>
      <family val="2"/>
    </font>
    <font>
      <b/>
      <sz val="16"/>
      <color theme="1"/>
      <name val="Arial"/>
      <family val="2"/>
    </font>
    <font>
      <b/>
      <sz val="12"/>
      <color theme="1"/>
      <name val="Arial"/>
      <family val="2"/>
    </font>
    <font>
      <sz val="12"/>
      <color theme="1"/>
      <name val="Arial"/>
      <family val="2"/>
    </font>
    <font>
      <sz val="12"/>
      <name val="Arial"/>
      <family val="2"/>
    </font>
    <font>
      <sz val="14"/>
      <color theme="1"/>
      <name val="Arial"/>
      <family val="2"/>
    </font>
    <font>
      <sz val="14"/>
      <name val="Arial"/>
      <family val="2"/>
    </font>
    <font>
      <b/>
      <sz val="18"/>
      <color theme="1"/>
      <name val="Arial"/>
      <family val="2"/>
    </font>
    <font>
      <sz val="16"/>
      <color theme="1"/>
      <name val="Arial"/>
      <family val="2"/>
    </font>
    <font>
      <sz val="14"/>
      <color theme="0"/>
      <name val="Arial"/>
      <family val="2"/>
    </font>
    <font>
      <sz val="18"/>
      <color theme="1"/>
      <name val="Arial"/>
      <family val="2"/>
    </font>
    <font>
      <sz val="12"/>
      <color theme="1"/>
      <name val="Bookman Old Style"/>
      <family val="1"/>
    </font>
    <font>
      <b/>
      <sz val="10"/>
      <color theme="1"/>
      <name val="Arial"/>
      <family val="2"/>
    </font>
    <font>
      <sz val="11"/>
      <color theme="1"/>
      <name val="Arial"/>
      <family val="2"/>
      <charset val="1"/>
    </font>
    <font>
      <b/>
      <sz val="13"/>
      <color theme="1"/>
      <name val="Bookman Old Style"/>
      <family val="1"/>
    </font>
    <font>
      <b/>
      <u/>
      <sz val="10"/>
      <color theme="1"/>
      <name val="Arial"/>
      <family val="2"/>
    </font>
    <font>
      <b/>
      <u/>
      <sz val="10"/>
      <color theme="1"/>
      <name val="Bookman Old Style"/>
      <family val="1"/>
    </font>
    <font>
      <b/>
      <u/>
      <sz val="12"/>
      <color theme="1"/>
      <name val="Arial"/>
      <family val="2"/>
    </font>
    <font>
      <u/>
      <sz val="10"/>
      <color theme="1"/>
      <name val="Arial"/>
      <family val="2"/>
    </font>
    <font>
      <sz val="12"/>
      <color rgb="FF000000"/>
      <name val="Arial"/>
      <family val="2"/>
    </font>
    <font>
      <sz val="12"/>
      <color rgb="FF000000"/>
      <name val="Tahoma"/>
      <family val="2"/>
    </font>
    <font>
      <sz val="11"/>
      <color theme="1"/>
      <name val="Times New Roman"/>
      <family val="1"/>
    </font>
    <font>
      <b/>
      <sz val="11"/>
      <color theme="1"/>
      <name val="Times New Roman"/>
      <family val="1"/>
    </font>
    <font>
      <b/>
      <u/>
      <sz val="11"/>
      <color theme="1"/>
      <name val="Times New Roman"/>
      <family val="1"/>
    </font>
    <font>
      <b/>
      <sz val="11"/>
      <name val="Arial"/>
      <family val="2"/>
    </font>
    <font>
      <u/>
      <sz val="11"/>
      <color rgb="FF000000"/>
      <name val="Arial"/>
      <family val="2"/>
    </font>
    <font>
      <sz val="11"/>
      <color rgb="FF000000"/>
      <name val="Bookman Old Style"/>
      <family val="1"/>
    </font>
    <font>
      <b/>
      <sz val="11"/>
      <color rgb="FF000000"/>
      <name val="Arial"/>
      <family val="2"/>
    </font>
    <font>
      <b/>
      <sz val="18"/>
      <name val="Tahoma"/>
      <family val="2"/>
    </font>
    <font>
      <sz val="11"/>
      <name val="Tahoma"/>
      <family val="2"/>
    </font>
    <font>
      <sz val="11"/>
      <color theme="1"/>
      <name val="Tahoma"/>
      <family val="2"/>
    </font>
    <font>
      <b/>
      <sz val="11"/>
      <name val="Tahoma"/>
      <family val="2"/>
    </font>
    <font>
      <b/>
      <sz val="12"/>
      <name val="Tahoma"/>
      <family val="2"/>
    </font>
    <font>
      <b/>
      <u/>
      <sz val="12"/>
      <name val="Tahoma"/>
      <family val="2"/>
    </font>
    <font>
      <sz val="12"/>
      <name val="Tahoma"/>
      <family val="2"/>
    </font>
    <font>
      <sz val="11"/>
      <color indexed="8"/>
      <name val="Calibri"/>
      <family val="2"/>
    </font>
    <font>
      <sz val="11"/>
      <color indexed="9"/>
      <name val="Calibri"/>
      <family val="2"/>
    </font>
    <font>
      <sz val="8"/>
      <color rgb="FF000000"/>
      <name val="Arial"/>
      <family val="2"/>
    </font>
  </fonts>
  <fills count="1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indexed="45"/>
      </patternFill>
    </fill>
    <fill>
      <patternFill patternType="solid">
        <fgColor indexed="46"/>
      </patternFill>
    </fill>
    <fill>
      <patternFill patternType="solid">
        <fgColor indexed="29"/>
      </patternFill>
    </fill>
    <fill>
      <patternFill patternType="solid">
        <fgColor indexed="11"/>
      </patternFill>
    </fill>
    <fill>
      <patternFill patternType="solid">
        <fgColor indexed="10"/>
      </patternFill>
    </fill>
    <fill>
      <patternFill patternType="solid">
        <fgColor indexed="36"/>
      </patternFill>
    </fill>
    <fill>
      <patternFill patternType="solid">
        <fgColor indexed="53"/>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s>
  <cellStyleXfs count="72">
    <xf numFmtId="0" fontId="0" fillId="0" borderId="0"/>
    <xf numFmtId="0" fontId="3" fillId="0" borderId="0"/>
    <xf numFmtId="0" fontId="6" fillId="0" borderId="0"/>
    <xf numFmtId="165" fontId="3" fillId="0" borderId="0" applyFont="0" applyFill="0" applyBorder="0" applyAlignment="0" applyProtection="0"/>
    <xf numFmtId="164" fontId="3" fillId="0" borderId="0" applyFont="0" applyFill="0" applyBorder="0" applyAlignment="0" applyProtection="0"/>
    <xf numFmtId="0" fontId="6" fillId="0" borderId="0"/>
    <xf numFmtId="0" fontId="36" fillId="0" borderId="0"/>
    <xf numFmtId="0" fontId="6" fillId="0" borderId="0"/>
    <xf numFmtId="165" fontId="6" fillId="0" borderId="0" applyFont="0" applyFill="0" applyBorder="0" applyAlignment="0" applyProtection="0"/>
    <xf numFmtId="0" fontId="6" fillId="0" borderId="0"/>
    <xf numFmtId="9" fontId="6" fillId="0" borderId="0" applyFont="0" applyFill="0" applyBorder="0" applyAlignment="0" applyProtection="0"/>
    <xf numFmtId="164" fontId="2" fillId="0" borderId="0" applyFont="0" applyFill="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6" fillId="0" borderId="0" applyFont="0" applyFill="0" applyBorder="0" applyAlignment="0" applyProtection="0"/>
    <xf numFmtId="165" fontId="5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 fillId="0" borderId="0" applyFont="0" applyFill="0" applyBorder="0" applyAlignment="0" applyProtection="0"/>
  </cellStyleXfs>
  <cellXfs count="640">
    <xf numFmtId="0" fontId="0" fillId="0" borderId="0" xfId="0"/>
    <xf numFmtId="0" fontId="5" fillId="2" borderId="0" xfId="0" applyFont="1" applyFill="1"/>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center"/>
    </xf>
    <xf numFmtId="0" fontId="5" fillId="2" borderId="0" xfId="0" applyFont="1" applyFill="1" applyAlignment="1">
      <alignment vertical="center" wrapText="1"/>
    </xf>
    <xf numFmtId="0" fontId="4" fillId="3"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xf>
    <xf numFmtId="0" fontId="5" fillId="2" borderId="14"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7" fillId="2" borderId="5"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13" xfId="0" applyFont="1" applyFill="1" applyBorder="1" applyAlignment="1">
      <alignment vertical="center" wrapText="1"/>
    </xf>
    <xf numFmtId="0" fontId="8" fillId="2" borderId="7" xfId="0" applyFont="1" applyFill="1" applyBorder="1" applyAlignment="1">
      <alignment vertical="center" wrapText="1"/>
    </xf>
    <xf numFmtId="0" fontId="8" fillId="2" borderId="5" xfId="0" applyFont="1" applyFill="1" applyBorder="1" applyAlignment="1">
      <alignment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vertical="top" wrapText="1"/>
    </xf>
    <xf numFmtId="0" fontId="8" fillId="2" borderId="1" xfId="0" applyFont="1" applyFill="1" applyBorder="1" applyAlignment="1">
      <alignment horizontal="center" vertical="center" wrapText="1"/>
    </xf>
    <xf numFmtId="0" fontId="8" fillId="0" borderId="11" xfId="0" applyFont="1" applyBorder="1" applyAlignment="1">
      <alignment horizontal="center" vertical="center"/>
    </xf>
    <xf numFmtId="0" fontId="4" fillId="2" borderId="0" xfId="0" applyFont="1" applyFill="1" applyAlignment="1">
      <alignment horizontal="center" vertical="center"/>
    </xf>
    <xf numFmtId="0" fontId="4" fillId="2" borderId="1" xfId="0" quotePrefix="1" applyFont="1" applyFill="1" applyBorder="1" applyAlignment="1">
      <alignment horizontal="center" vertical="center"/>
    </xf>
    <xf numFmtId="0" fontId="5" fillId="2" borderId="1" xfId="0" quotePrefix="1" applyFont="1" applyFill="1" applyBorder="1" applyAlignment="1">
      <alignment horizontal="center" vertical="center" wrapText="1"/>
    </xf>
    <xf numFmtId="0" fontId="10"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11" fillId="0" borderId="11" xfId="0" applyFont="1" applyBorder="1" applyAlignment="1">
      <alignment horizontal="center" vertical="center"/>
    </xf>
    <xf numFmtId="0" fontId="5" fillId="2" borderId="11" xfId="0" applyFont="1" applyFill="1" applyBorder="1" applyAlignment="1">
      <alignment horizontal="center" vertical="center" wrapText="1"/>
    </xf>
    <xf numFmtId="0" fontId="10" fillId="0" borderId="1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0" borderId="0" xfId="0"/>
    <xf numFmtId="0" fontId="0" fillId="0" borderId="0" xfId="0"/>
    <xf numFmtId="0" fontId="13" fillId="0" borderId="0" xfId="0" applyFont="1"/>
    <xf numFmtId="0" fontId="13" fillId="0" borderId="0" xfId="0" applyFont="1" applyBorder="1"/>
    <xf numFmtId="0" fontId="13" fillId="0" borderId="0" xfId="0" quotePrefix="1" applyFont="1" applyAlignment="1">
      <alignment horizontal="center"/>
    </xf>
    <xf numFmtId="0" fontId="14" fillId="0" borderId="0" xfId="0" applyFont="1" applyFill="1" applyBorder="1" applyAlignment="1">
      <alignment horizontal="left" vertical="top"/>
    </xf>
    <xf numFmtId="4" fontId="13" fillId="0" borderId="0" xfId="0" applyNumberFormat="1" applyFont="1" applyBorder="1"/>
    <xf numFmtId="0" fontId="13" fillId="0" borderId="0" xfId="0" applyFont="1" applyAlignment="1">
      <alignment vertical="center"/>
    </xf>
    <xf numFmtId="0" fontId="15" fillId="0" borderId="1" xfId="0" applyFont="1" applyBorder="1" applyAlignment="1">
      <alignment horizontal="center" vertical="center"/>
    </xf>
    <xf numFmtId="0" fontId="16" fillId="0" borderId="0" xfId="0" applyFont="1" applyAlignment="1">
      <alignment horizontal="center" vertical="center"/>
    </xf>
    <xf numFmtId="1" fontId="13" fillId="0" borderId="0" xfId="0" applyNumberFormat="1" applyFont="1" applyAlignment="1">
      <alignment vertical="center"/>
    </xf>
    <xf numFmtId="0" fontId="13" fillId="0" borderId="0" xfId="0" applyFont="1" applyAlignment="1">
      <alignment horizontal="center" vertical="center"/>
    </xf>
    <xf numFmtId="0" fontId="16" fillId="0" borderId="1" xfId="0" quotePrefix="1" applyFont="1" applyBorder="1" applyAlignment="1">
      <alignment horizontal="center" vertical="center"/>
    </xf>
    <xf numFmtId="0" fontId="14" fillId="0" borderId="0" xfId="0" applyFont="1" applyFill="1" applyAlignment="1">
      <alignment vertical="center"/>
    </xf>
    <xf numFmtId="0" fontId="13" fillId="0" borderId="0" xfId="0" applyFont="1" applyAlignment="1">
      <alignment horizontal="right" vertical="center"/>
    </xf>
    <xf numFmtId="9" fontId="13" fillId="0" borderId="1" xfId="0" quotePrefix="1" applyNumberFormat="1" applyFont="1" applyBorder="1" applyAlignment="1">
      <alignment horizontal="center" vertical="center"/>
    </xf>
    <xf numFmtId="49" fontId="13" fillId="0" borderId="0" xfId="0" applyNumberFormat="1" applyFont="1" applyFill="1" applyBorder="1" applyAlignment="1">
      <alignment vertical="top"/>
    </xf>
    <xf numFmtId="9" fontId="13" fillId="0" borderId="0" xfId="0" quotePrefix="1" applyNumberFormat="1" applyFont="1" applyBorder="1" applyAlignment="1">
      <alignment horizontal="center"/>
    </xf>
    <xf numFmtId="0" fontId="13" fillId="0" borderId="0" xfId="0" quotePrefix="1" applyFont="1" applyBorder="1" applyAlignment="1">
      <alignment horizontal="center"/>
    </xf>
    <xf numFmtId="0" fontId="13" fillId="0" borderId="0" xfId="0" quotePrefix="1" applyFont="1" applyBorder="1" applyAlignment="1">
      <alignment horizontal="center" vertical="top"/>
    </xf>
    <xf numFmtId="0" fontId="14" fillId="0" borderId="0" xfId="0" applyFont="1" applyAlignment="1">
      <alignment horizontal="left" indent="5"/>
    </xf>
    <xf numFmtId="0" fontId="13" fillId="0" borderId="0" xfId="0" applyFont="1" applyBorder="1" applyAlignment="1">
      <alignment horizontal="center" vertical="center"/>
    </xf>
    <xf numFmtId="0" fontId="18" fillId="0" borderId="0" xfId="0" applyFont="1" applyAlignment="1">
      <alignment horizontal="left" vertical="center" indent="23"/>
    </xf>
    <xf numFmtId="0" fontId="13" fillId="0" borderId="0" xfId="0" applyFont="1" applyAlignment="1">
      <alignment horizontal="left" vertical="center" indent="23"/>
    </xf>
    <xf numFmtId="0" fontId="18" fillId="0" borderId="0" xfId="0" applyFont="1" applyAlignment="1">
      <alignment horizontal="left" indent="5"/>
    </xf>
    <xf numFmtId="0" fontId="18" fillId="0" borderId="0" xfId="0" applyFont="1" applyAlignment="1">
      <alignment horizontal="justify"/>
    </xf>
    <xf numFmtId="0" fontId="18" fillId="0" borderId="0" xfId="0" applyFont="1" applyAlignment="1">
      <alignment horizontal="left"/>
    </xf>
    <xf numFmtId="0" fontId="18" fillId="0" borderId="0" xfId="0" applyFont="1" applyAlignment="1"/>
    <xf numFmtId="0" fontId="18" fillId="0" borderId="0" xfId="0" applyFont="1" applyAlignment="1">
      <alignment horizontal="center"/>
    </xf>
    <xf numFmtId="0" fontId="18" fillId="0" borderId="0" xfId="0" applyFont="1"/>
    <xf numFmtId="0" fontId="18" fillId="0" borderId="0" xfId="0" applyFont="1" applyAlignment="1">
      <alignment horizontal="justify" vertical="top" wrapText="1"/>
    </xf>
    <xf numFmtId="0" fontId="17" fillId="0" borderId="0" xfId="0" applyFont="1" applyAlignment="1">
      <alignment horizontal="center"/>
    </xf>
    <xf numFmtId="0" fontId="15" fillId="0" borderId="1" xfId="0" applyFont="1" applyBorder="1" applyAlignment="1">
      <alignment horizontal="center" vertical="center" wrapText="1"/>
    </xf>
    <xf numFmtId="0" fontId="13" fillId="0" borderId="0" xfId="0" applyFont="1" applyAlignment="1">
      <alignment horizontal="left" vertical="center"/>
    </xf>
    <xf numFmtId="0" fontId="16" fillId="0" borderId="5" xfId="0" quotePrefix="1" applyFont="1" applyBorder="1" applyAlignment="1">
      <alignment horizontal="center" vertical="center"/>
    </xf>
    <xf numFmtId="0" fontId="18" fillId="0" borderId="0" xfId="0" applyFont="1" applyAlignment="1">
      <alignment horizontal="left" indent="10"/>
    </xf>
    <xf numFmtId="0" fontId="18" fillId="0" borderId="0" xfId="0" applyFont="1" applyAlignment="1">
      <alignment horizontal="left" vertical="center" indent="35"/>
    </xf>
    <xf numFmtId="0" fontId="13" fillId="0" borderId="0" xfId="0" applyFont="1" applyAlignment="1">
      <alignment horizontal="center"/>
    </xf>
    <xf numFmtId="0" fontId="19" fillId="0" borderId="0" xfId="0" applyFont="1" applyFill="1" applyBorder="1" applyAlignment="1">
      <alignment vertical="top"/>
    </xf>
    <xf numFmtId="0" fontId="19" fillId="0" borderId="0" xfId="0" applyFont="1" applyFill="1" applyBorder="1" applyAlignment="1">
      <alignment vertical="center"/>
    </xf>
    <xf numFmtId="167" fontId="13" fillId="0" borderId="0" xfId="0" applyNumberFormat="1" applyFont="1" applyFill="1" applyBorder="1" applyAlignment="1">
      <alignment horizontal="left" vertical="top"/>
    </xf>
    <xf numFmtId="167" fontId="13" fillId="0" borderId="0" xfId="0" applyNumberFormat="1" applyFont="1" applyBorder="1" applyAlignment="1">
      <alignment horizontal="left"/>
    </xf>
    <xf numFmtId="0" fontId="15" fillId="0" borderId="5" xfId="0" applyFont="1" applyBorder="1" applyAlignment="1">
      <alignment horizontal="center" vertical="center"/>
    </xf>
    <xf numFmtId="0" fontId="18" fillId="0" borderId="0" xfId="0" applyFont="1" applyAlignment="1">
      <alignment horizontal="left" indent="9"/>
    </xf>
    <xf numFmtId="0" fontId="18" fillId="0" borderId="0" xfId="0" applyFont="1" applyAlignment="1">
      <alignment horizontal="left" indent="12"/>
    </xf>
    <xf numFmtId="0" fontId="18" fillId="0" borderId="0" xfId="0" applyFont="1" applyAlignment="1">
      <alignment horizontal="left" indent="4"/>
    </xf>
    <xf numFmtId="0" fontId="19" fillId="0" borderId="0" xfId="0" applyFont="1" applyBorder="1" applyAlignment="1">
      <alignment vertical="top"/>
    </xf>
    <xf numFmtId="0" fontId="18" fillId="0" borderId="0" xfId="0" applyFont="1" applyAlignment="1">
      <alignment horizontal="left" indent="11"/>
    </xf>
    <xf numFmtId="0" fontId="18" fillId="0" borderId="0" xfId="0" applyFont="1" applyAlignment="1">
      <alignment horizontal="left" indent="2"/>
    </xf>
    <xf numFmtId="0" fontId="18" fillId="0" borderId="0" xfId="0" applyFont="1" applyAlignment="1">
      <alignment horizontal="left" indent="14"/>
    </xf>
    <xf numFmtId="0" fontId="18" fillId="0" borderId="0" xfId="0" applyFont="1" applyAlignment="1">
      <alignment horizontal="left" indent="3"/>
    </xf>
    <xf numFmtId="0" fontId="19" fillId="0" borderId="0" xfId="0" applyFont="1" applyBorder="1" applyAlignment="1"/>
    <xf numFmtId="0" fontId="18" fillId="0" borderId="0" xfId="0" applyFont="1" applyAlignment="1">
      <alignment horizontal="left" indent="13"/>
    </xf>
    <xf numFmtId="0" fontId="18" fillId="0" borderId="0" xfId="0" applyFont="1" applyBorder="1"/>
    <xf numFmtId="0" fontId="21" fillId="0" borderId="0" xfId="0" applyFont="1" applyAlignment="1">
      <alignment horizontal="center" vertical="center"/>
    </xf>
    <xf numFmtId="0" fontId="13" fillId="0" borderId="0" xfId="0" quotePrefix="1" applyFont="1" applyBorder="1" applyAlignment="1">
      <alignment horizontal="center" vertical="center"/>
    </xf>
    <xf numFmtId="0" fontId="15" fillId="0" borderId="0" xfId="0" applyFont="1" applyBorder="1" applyAlignment="1">
      <alignment horizontal="center" vertical="center"/>
    </xf>
    <xf numFmtId="49" fontId="15" fillId="0" borderId="0" xfId="0" applyNumberFormat="1" applyFont="1" applyFill="1" applyBorder="1" applyAlignment="1">
      <alignment horizontal="center" vertical="center"/>
    </xf>
    <xf numFmtId="0" fontId="13" fillId="0" borderId="0" xfId="0" applyFont="1" applyBorder="1" applyAlignment="1">
      <alignment horizontal="left" indent="10"/>
    </xf>
    <xf numFmtId="0" fontId="13" fillId="0" borderId="0" xfId="0" applyFont="1" applyAlignment="1">
      <alignment horizontal="left" indent="10"/>
    </xf>
    <xf numFmtId="0" fontId="13" fillId="0" borderId="0" xfId="0" applyFont="1" applyAlignment="1">
      <alignment horizontal="left" vertical="center" indent="10"/>
    </xf>
    <xf numFmtId="0" fontId="13" fillId="0" borderId="0" xfId="0" applyFont="1" applyAlignment="1">
      <alignment horizontal="left" indent="8"/>
    </xf>
    <xf numFmtId="0" fontId="21" fillId="0" borderId="0" xfId="0" applyFont="1"/>
    <xf numFmtId="0" fontId="18" fillId="0" borderId="0" xfId="0" applyFont="1" applyAlignment="1">
      <alignment wrapText="1"/>
    </xf>
    <xf numFmtId="0" fontId="23" fillId="0" borderId="1" xfId="0" quotePrefix="1" applyFont="1" applyBorder="1" applyAlignment="1">
      <alignment horizontal="center" vertical="center"/>
    </xf>
    <xf numFmtId="0" fontId="23" fillId="0" borderId="5" xfId="0" quotePrefix="1" applyFont="1" applyBorder="1" applyAlignment="1">
      <alignment horizontal="center" vertical="center"/>
    </xf>
    <xf numFmtId="49" fontId="23" fillId="0" borderId="5" xfId="0" applyNumberFormat="1" applyFont="1" applyBorder="1" applyAlignment="1">
      <alignment horizontal="center" vertical="center" wrapText="1"/>
    </xf>
    <xf numFmtId="0" fontId="23" fillId="0" borderId="0" xfId="0" applyFont="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quotePrefix="1" applyFont="1" applyBorder="1" applyAlignment="1">
      <alignment horizontal="center" vertical="center"/>
    </xf>
    <xf numFmtId="0" fontId="26" fillId="0" borderId="5" xfId="0" quotePrefix="1" applyFont="1" applyBorder="1" applyAlignment="1">
      <alignment horizontal="center" vertical="center"/>
    </xf>
    <xf numFmtId="49" fontId="26" fillId="0" borderId="5" xfId="0" applyNumberFormat="1" applyFont="1" applyBorder="1" applyAlignment="1">
      <alignment horizontal="center" vertical="center" wrapText="1"/>
    </xf>
    <xf numFmtId="0" fontId="26" fillId="0" borderId="1" xfId="0" quotePrefix="1" applyFont="1" applyFill="1" applyBorder="1" applyAlignment="1">
      <alignment horizontal="center" vertical="center"/>
    </xf>
    <xf numFmtId="49" fontId="26" fillId="0" borderId="1" xfId="0" applyNumberFormat="1" applyFont="1" applyFill="1" applyBorder="1" applyAlignment="1">
      <alignment vertical="center" wrapText="1"/>
    </xf>
    <xf numFmtId="0" fontId="27" fillId="0" borderId="1" xfId="0" applyFont="1" applyFill="1" applyBorder="1" applyAlignment="1">
      <alignment horizontal="left" vertical="center" wrapText="1"/>
    </xf>
    <xf numFmtId="168" fontId="26" fillId="0" borderId="1" xfId="0" applyNumberFormat="1" applyFont="1" applyFill="1" applyBorder="1" applyAlignment="1">
      <alignment horizontal="center" vertical="center" wrapText="1"/>
    </xf>
    <xf numFmtId="164" fontId="26" fillId="0" borderId="1" xfId="4" applyFont="1" applyFill="1" applyBorder="1" applyAlignment="1">
      <alignment horizontal="center" vertical="center" wrapText="1"/>
    </xf>
    <xf numFmtId="49" fontId="26" fillId="0" borderId="1" xfId="0" applyNumberFormat="1" applyFont="1" applyFill="1" applyBorder="1" applyAlignment="1">
      <alignment vertical="center"/>
    </xf>
    <xf numFmtId="165" fontId="26" fillId="0" borderId="1" xfId="0" applyNumberFormat="1" applyFont="1" applyBorder="1" applyAlignment="1">
      <alignment vertical="center"/>
    </xf>
    <xf numFmtId="0" fontId="26" fillId="0" borderId="0" xfId="0" quotePrefix="1" applyFont="1" applyFill="1" applyBorder="1" applyAlignment="1">
      <alignment horizontal="center" vertical="center"/>
    </xf>
    <xf numFmtId="0" fontId="26" fillId="0" borderId="0" xfId="0" applyFont="1"/>
    <xf numFmtId="49" fontId="26" fillId="0" borderId="0" xfId="0" applyNumberFormat="1" applyFont="1" applyFill="1" applyBorder="1" applyAlignment="1">
      <alignment vertical="center" wrapText="1"/>
    </xf>
    <xf numFmtId="0" fontId="26" fillId="0" borderId="0" xfId="0" applyFont="1" applyAlignment="1"/>
    <xf numFmtId="0" fontId="26" fillId="0" borderId="0" xfId="0" applyFont="1" applyAlignment="1">
      <alignment horizontal="left" indent="15"/>
    </xf>
    <xf numFmtId="0" fontId="26" fillId="0" borderId="0" xfId="0" applyFont="1" applyAlignment="1">
      <alignment horizontal="center"/>
    </xf>
    <xf numFmtId="0" fontId="28" fillId="0" borderId="0" xfId="0" quotePrefix="1" applyFont="1" applyFill="1" applyBorder="1" applyAlignment="1">
      <alignment horizontal="center" vertical="center"/>
    </xf>
    <xf numFmtId="0" fontId="28" fillId="0" borderId="0" xfId="0" applyFont="1"/>
    <xf numFmtId="49" fontId="28" fillId="0" borderId="0" xfId="0" applyNumberFormat="1" applyFont="1" applyFill="1" applyBorder="1" applyAlignment="1">
      <alignment vertical="center" wrapText="1"/>
    </xf>
    <xf numFmtId="0" fontId="28" fillId="0" borderId="0" xfId="0" applyFont="1" applyAlignment="1"/>
    <xf numFmtId="0" fontId="28" fillId="0" borderId="0" xfId="0" applyFont="1" applyAlignment="1">
      <alignment horizontal="center"/>
    </xf>
    <xf numFmtId="0" fontId="26" fillId="0" borderId="0" xfId="0" applyFont="1" applyAlignment="1">
      <alignment horizontal="center" vertical="center"/>
    </xf>
    <xf numFmtId="0" fontId="28" fillId="0" borderId="0" xfId="0" applyFont="1" applyAlignment="1">
      <alignment horizontal="left" indent="20"/>
    </xf>
    <xf numFmtId="0" fontId="28" fillId="0" borderId="0" xfId="0" applyFont="1" applyAlignment="1">
      <alignment horizontal="left" vertical="center" indent="20"/>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1" fontId="26" fillId="0" borderId="1" xfId="0" applyNumberFormat="1" applyFont="1" applyFill="1" applyBorder="1" applyAlignment="1">
      <alignment horizontal="center" vertical="center" wrapText="1"/>
    </xf>
    <xf numFmtId="0" fontId="25" fillId="0" borderId="0" xfId="0" applyFont="1" applyAlignment="1">
      <alignment horizontal="center" vertical="center"/>
    </xf>
    <xf numFmtId="0" fontId="26" fillId="0" borderId="0" xfId="0" applyFont="1" applyAlignment="1">
      <alignment vertical="center"/>
    </xf>
    <xf numFmtId="0" fontId="26" fillId="0" borderId="0" xfId="0" applyFont="1" applyBorder="1"/>
    <xf numFmtId="49" fontId="25" fillId="0" borderId="0" xfId="0" applyNumberFormat="1" applyFont="1" applyFill="1" applyBorder="1" applyAlignment="1">
      <alignment vertical="center"/>
    </xf>
    <xf numFmtId="49" fontId="26" fillId="0" borderId="0" xfId="0" applyNumberFormat="1" applyFont="1" applyFill="1" applyBorder="1" applyAlignment="1">
      <alignment vertical="center"/>
    </xf>
    <xf numFmtId="0" fontId="26" fillId="0" borderId="0" xfId="0" applyFont="1" applyAlignment="1">
      <alignment horizontal="center" vertical="center" wrapText="1"/>
    </xf>
    <xf numFmtId="0" fontId="26" fillId="0" borderId="0" xfId="0" applyFont="1" applyAlignment="1">
      <alignment horizontal="right"/>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Border="1" applyAlignment="1">
      <alignment vertical="center"/>
    </xf>
    <xf numFmtId="164" fontId="26" fillId="0" borderId="0" xfId="4" applyFont="1" applyFill="1" applyBorder="1" applyAlignment="1">
      <alignment horizontal="center" vertical="center" wrapText="1"/>
    </xf>
    <xf numFmtId="0" fontId="26" fillId="0" borderId="0" xfId="0" applyFont="1" applyAlignment="1">
      <alignment horizontal="left" indent="20"/>
    </xf>
    <xf numFmtId="0" fontId="25" fillId="0" borderId="0" xfId="0" applyFont="1" applyAlignment="1">
      <alignment horizontal="left" vertical="center" indent="20"/>
    </xf>
    <xf numFmtId="0" fontId="25" fillId="0" borderId="0" xfId="0" applyFont="1" applyAlignment="1">
      <alignment vertical="center"/>
    </xf>
    <xf numFmtId="0" fontId="26" fillId="0" borderId="5" xfId="0" applyFont="1" applyBorder="1" applyAlignment="1">
      <alignment vertical="center" wrapText="1"/>
    </xf>
    <xf numFmtId="49" fontId="26" fillId="0" borderId="5" xfId="0" applyNumberFormat="1" applyFont="1" applyBorder="1" applyAlignment="1">
      <alignment horizontal="left" vertical="center" wrapText="1" indent="1"/>
    </xf>
    <xf numFmtId="0" fontId="26" fillId="0" borderId="1" xfId="0" applyFont="1" applyBorder="1" applyAlignment="1">
      <alignment vertical="center"/>
    </xf>
    <xf numFmtId="165" fontId="26" fillId="0" borderId="1" xfId="0" applyNumberFormat="1" applyFont="1" applyBorder="1" applyAlignment="1">
      <alignment horizontal="center" vertical="center"/>
    </xf>
    <xf numFmtId="0" fontId="26" fillId="0" borderId="1" xfId="0" applyFont="1" applyFill="1" applyBorder="1" applyAlignment="1">
      <alignment horizontal="left" vertical="center" wrapText="1" indent="1"/>
    </xf>
    <xf numFmtId="165" fontId="26" fillId="0" borderId="1" xfId="0" applyNumberFormat="1" applyFont="1" applyFill="1" applyBorder="1" applyAlignment="1">
      <alignment vertical="center"/>
    </xf>
    <xf numFmtId="0" fontId="26" fillId="0" borderId="0" xfId="0" applyFont="1" applyFill="1" applyAlignment="1">
      <alignment vertical="center"/>
    </xf>
    <xf numFmtId="0" fontId="27" fillId="0" borderId="1" xfId="0" applyFont="1" applyFill="1" applyBorder="1" applyAlignment="1">
      <alignment vertical="center" wrapText="1"/>
    </xf>
    <xf numFmtId="164" fontId="26" fillId="0" borderId="1" xfId="4" applyFont="1" applyFill="1" applyBorder="1" applyAlignment="1">
      <alignment horizontal="left" vertical="center" wrapText="1" indent="1"/>
    </xf>
    <xf numFmtId="0" fontId="26" fillId="0" borderId="0" xfId="0" applyFont="1" applyFill="1"/>
    <xf numFmtId="0" fontId="26" fillId="0" borderId="0" xfId="0" applyFont="1" applyFill="1" applyAlignment="1">
      <alignment vertical="top"/>
    </xf>
    <xf numFmtId="168" fontId="26" fillId="0" borderId="0" xfId="3" applyNumberFormat="1" applyFont="1" applyFill="1" applyBorder="1" applyAlignment="1">
      <alignment vertical="center" wrapText="1"/>
    </xf>
    <xf numFmtId="0" fontId="26" fillId="0" borderId="0" xfId="0" applyNumberFormat="1" applyFont="1" applyFill="1" applyBorder="1" applyAlignment="1">
      <alignment vertical="center" wrapText="1"/>
    </xf>
    <xf numFmtId="168" fontId="26" fillId="0" borderId="0" xfId="3" applyNumberFormat="1" applyFont="1" applyFill="1" applyBorder="1" applyAlignment="1">
      <alignment horizontal="center" vertical="center" wrapText="1"/>
    </xf>
    <xf numFmtId="0" fontId="27" fillId="0" borderId="0" xfId="0" applyFont="1" applyFill="1" applyBorder="1" applyAlignment="1">
      <alignment vertical="center"/>
    </xf>
    <xf numFmtId="165" fontId="27" fillId="0" borderId="1" xfId="0" applyNumberFormat="1" applyFont="1" applyFill="1" applyBorder="1" applyAlignment="1">
      <alignment vertical="center"/>
    </xf>
    <xf numFmtId="0" fontId="27" fillId="0" borderId="0" xfId="0" applyFont="1" applyFill="1" applyAlignment="1">
      <alignment vertical="top"/>
    </xf>
    <xf numFmtId="0" fontId="27" fillId="0" borderId="14" xfId="0" quotePrefix="1" applyFont="1" applyFill="1" applyBorder="1" applyAlignment="1">
      <alignment horizontal="center" vertical="center"/>
    </xf>
    <xf numFmtId="49" fontId="27" fillId="0" borderId="14" xfId="0" applyNumberFormat="1" applyFont="1" applyFill="1" applyBorder="1" applyAlignment="1">
      <alignment vertical="center" wrapText="1"/>
    </xf>
    <xf numFmtId="0" fontId="27" fillId="0" borderId="14"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27" fillId="0" borderId="0" xfId="0" quotePrefix="1" applyFont="1" applyFill="1" applyBorder="1" applyAlignment="1">
      <alignment horizontal="center" vertical="center"/>
    </xf>
    <xf numFmtId="49" fontId="27" fillId="0" borderId="0" xfId="0" applyNumberFormat="1" applyFont="1" applyFill="1" applyBorder="1" applyAlignment="1">
      <alignment vertical="center" wrapText="1"/>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6" fillId="0" borderId="0" xfId="0" applyFont="1" applyFill="1" applyBorder="1"/>
    <xf numFmtId="0" fontId="26" fillId="0" borderId="11" xfId="0" quotePrefix="1" applyFont="1" applyFill="1" applyBorder="1" applyAlignment="1">
      <alignment horizontal="center" vertical="center"/>
    </xf>
    <xf numFmtId="0" fontId="27" fillId="0" borderId="1" xfId="0" applyFont="1" applyBorder="1" applyAlignment="1">
      <alignment horizontal="left" vertical="center" wrapText="1"/>
    </xf>
    <xf numFmtId="9" fontId="26" fillId="0" borderId="0" xfId="0" applyNumberFormat="1" applyFont="1" applyFill="1" applyBorder="1" applyAlignment="1">
      <alignment horizontal="center" vertical="center" wrapText="1"/>
    </xf>
    <xf numFmtId="0" fontId="26" fillId="0" borderId="0" xfId="0" applyFont="1" applyFill="1" applyBorder="1" applyAlignment="1">
      <alignment vertical="center"/>
    </xf>
    <xf numFmtId="0" fontId="26" fillId="0" borderId="0" xfId="0" quotePrefix="1" applyFont="1" applyFill="1" applyBorder="1" applyAlignment="1">
      <alignment horizontal="center" vertical="center" wrapText="1"/>
    </xf>
    <xf numFmtId="165" fontId="27" fillId="0" borderId="1" xfId="0" applyNumberFormat="1" applyFont="1" applyFill="1" applyBorder="1" applyAlignment="1">
      <alignment vertical="center" wrapText="1"/>
    </xf>
    <xf numFmtId="0" fontId="26" fillId="0" borderId="0" xfId="0" applyFont="1" applyAlignment="1">
      <alignment vertical="center" wrapText="1"/>
    </xf>
    <xf numFmtId="168" fontId="26" fillId="0" borderId="0" xfId="0" applyNumberFormat="1" applyFont="1" applyFill="1" applyBorder="1" applyAlignment="1">
      <alignment horizontal="center" vertical="center" wrapText="1"/>
    </xf>
    <xf numFmtId="169" fontId="26" fillId="0" borderId="0" xfId="0" applyNumberFormat="1" applyFont="1" applyFill="1" applyBorder="1"/>
    <xf numFmtId="0" fontId="26" fillId="0" borderId="0" xfId="0" applyFont="1" applyFill="1" applyBorder="1" applyAlignment="1">
      <alignment horizontal="center"/>
    </xf>
    <xf numFmtId="0" fontId="26" fillId="0" borderId="0" xfId="0" applyFont="1" applyFill="1" applyBorder="1" applyAlignment="1">
      <alignment horizontal="center" vertical="center" wrapText="1"/>
    </xf>
    <xf numFmtId="169" fontId="27" fillId="0" borderId="0" xfId="0" applyNumberFormat="1" applyFont="1" applyFill="1" applyBorder="1" applyAlignment="1">
      <alignment vertical="top"/>
    </xf>
    <xf numFmtId="1" fontId="26" fillId="0" borderId="0" xfId="0" applyNumberFormat="1" applyFont="1" applyAlignment="1">
      <alignment horizontal="center" vertical="center" wrapText="1"/>
    </xf>
    <xf numFmtId="49" fontId="26"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xf>
    <xf numFmtId="0" fontId="26" fillId="0" borderId="0" xfId="0" applyFont="1" applyBorder="1" applyAlignment="1">
      <alignment horizontal="center"/>
    </xf>
    <xf numFmtId="0" fontId="28" fillId="0" borderId="0" xfId="0" applyFont="1" applyBorder="1"/>
    <xf numFmtId="49" fontId="22" fillId="0" borderId="0" xfId="0" applyNumberFormat="1" applyFont="1" applyFill="1" applyBorder="1" applyAlignment="1">
      <alignment vertical="center"/>
    </xf>
    <xf numFmtId="0" fontId="28" fillId="0" borderId="0" xfId="0" applyFont="1" applyAlignment="1">
      <alignment horizontal="right"/>
    </xf>
    <xf numFmtId="0" fontId="28" fillId="0" borderId="0" xfId="0" applyFont="1" applyAlignment="1">
      <alignment horizontal="center" vertical="center" wrapText="1"/>
    </xf>
    <xf numFmtId="0" fontId="28" fillId="0" borderId="0" xfId="0" quotePrefix="1" applyFont="1" applyBorder="1" applyAlignment="1">
      <alignment horizontal="center"/>
    </xf>
    <xf numFmtId="0" fontId="28" fillId="0" borderId="0" xfId="0" applyFont="1" applyAlignment="1">
      <alignment horizontal="center" vertical="center"/>
    </xf>
    <xf numFmtId="0" fontId="28" fillId="0" borderId="0" xfId="0" quotePrefix="1" applyFont="1" applyBorder="1" applyAlignment="1"/>
    <xf numFmtId="0" fontId="28" fillId="0" borderId="0" xfId="0" applyFont="1" applyAlignment="1">
      <alignment vertical="center"/>
    </xf>
    <xf numFmtId="0" fontId="31" fillId="0" borderId="0" xfId="0" applyFont="1"/>
    <xf numFmtId="168" fontId="28" fillId="0" borderId="0" xfId="0" applyNumberFormat="1" applyFont="1" applyFill="1" applyBorder="1" applyAlignment="1">
      <alignment vertical="center" wrapText="1"/>
    </xf>
    <xf numFmtId="0" fontId="28" fillId="0" borderId="0" xfId="0" applyFont="1" applyFill="1" applyAlignment="1">
      <alignment vertical="top"/>
    </xf>
    <xf numFmtId="0" fontId="28" fillId="0" borderId="0" xfId="0" applyNumberFormat="1" applyFont="1" applyFill="1" applyBorder="1" applyAlignment="1">
      <alignment vertical="center" wrapText="1"/>
    </xf>
    <xf numFmtId="168" fontId="28" fillId="0" borderId="0" xfId="3" applyNumberFormat="1" applyFont="1" applyFill="1" applyBorder="1" applyAlignment="1">
      <alignment horizontal="center" vertical="center" wrapText="1"/>
    </xf>
    <xf numFmtId="0" fontId="28" fillId="0" borderId="0" xfId="0" applyFont="1" applyFill="1" applyAlignment="1">
      <alignment horizontal="center" vertical="top"/>
    </xf>
    <xf numFmtId="49" fontId="28" fillId="0" borderId="0" xfId="0" applyNumberFormat="1" applyFont="1" applyFill="1" applyBorder="1" applyAlignment="1">
      <alignment vertical="center"/>
    </xf>
    <xf numFmtId="0" fontId="32" fillId="0" borderId="0" xfId="0" applyFont="1" applyAlignment="1">
      <alignment horizontal="center"/>
    </xf>
    <xf numFmtId="0" fontId="29" fillId="0" borderId="0" xfId="0" applyFont="1" applyFill="1" applyBorder="1" applyAlignment="1">
      <alignment vertical="center"/>
    </xf>
    <xf numFmtId="164" fontId="28" fillId="0" borderId="0" xfId="4" applyFont="1" applyFill="1" applyBorder="1" applyAlignment="1">
      <alignment horizontal="center" vertical="center" wrapText="1"/>
    </xf>
    <xf numFmtId="0" fontId="29" fillId="0" borderId="0" xfId="0" quotePrefix="1" applyFont="1" applyFill="1" applyBorder="1" applyAlignment="1">
      <alignment horizontal="center" vertical="center"/>
    </xf>
    <xf numFmtId="49" fontId="29" fillId="0" borderId="0" xfId="0" applyNumberFormat="1" applyFont="1" applyFill="1" applyBorder="1" applyAlignment="1">
      <alignment vertical="center" wrapText="1"/>
    </xf>
    <xf numFmtId="0" fontId="29" fillId="0" borderId="0" xfId="0" applyFont="1" applyFill="1" applyAlignment="1">
      <alignment vertical="top"/>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7" fillId="0" borderId="1" xfId="0" applyFont="1" applyBorder="1" applyAlignment="1">
      <alignment vertical="center" wrapText="1"/>
    </xf>
    <xf numFmtId="0" fontId="28" fillId="0" borderId="0" xfId="0" applyFont="1" applyFill="1" applyBorder="1"/>
    <xf numFmtId="49" fontId="28" fillId="0" borderId="0" xfId="0" applyNumberFormat="1" applyFont="1" applyFill="1" applyBorder="1" applyAlignment="1">
      <alignment horizontal="right" vertical="center" wrapText="1"/>
    </xf>
    <xf numFmtId="0" fontId="28" fillId="0" borderId="0" xfId="0" quotePrefix="1" applyFont="1" applyFill="1" applyBorder="1" applyAlignment="1">
      <alignment horizontal="center" vertical="center" wrapText="1"/>
    </xf>
    <xf numFmtId="0" fontId="28" fillId="0" borderId="0" xfId="0" applyFont="1" applyFill="1" applyAlignment="1">
      <alignment vertical="top" wrapText="1"/>
    </xf>
    <xf numFmtId="1" fontId="28" fillId="0" borderId="0" xfId="0" applyNumberFormat="1" applyFont="1" applyFill="1" applyBorder="1" applyAlignment="1">
      <alignment vertical="center" wrapText="1"/>
    </xf>
    <xf numFmtId="9" fontId="28" fillId="0" borderId="0" xfId="0" applyNumberFormat="1" applyFont="1" applyFill="1" applyBorder="1" applyAlignment="1">
      <alignment horizontal="center" vertical="center" wrapText="1"/>
    </xf>
    <xf numFmtId="0" fontId="29" fillId="0" borderId="0" xfId="0" applyFont="1" applyBorder="1" applyAlignment="1"/>
    <xf numFmtId="165" fontId="28" fillId="0" borderId="0" xfId="0" applyNumberFormat="1" applyFont="1" applyFill="1" applyBorder="1" applyAlignment="1">
      <alignment horizontal="left" vertical="center" indent="20"/>
    </xf>
    <xf numFmtId="165" fontId="28" fillId="0" borderId="0" xfId="0" applyNumberFormat="1" applyFont="1" applyAlignment="1">
      <alignment horizontal="left" indent="20"/>
    </xf>
    <xf numFmtId="0" fontId="28" fillId="0" borderId="0" xfId="0" applyFont="1" applyBorder="1" applyAlignment="1"/>
    <xf numFmtId="49" fontId="28" fillId="0" borderId="0" xfId="0" applyNumberFormat="1" applyFont="1" applyFill="1" applyBorder="1" applyAlignment="1">
      <alignment horizontal="left" indent="20"/>
    </xf>
    <xf numFmtId="0" fontId="26" fillId="0" borderId="2" xfId="0" quotePrefix="1" applyFont="1" applyFill="1" applyBorder="1" applyAlignment="1">
      <alignment horizontal="center" vertical="center"/>
    </xf>
    <xf numFmtId="0" fontId="33" fillId="0" borderId="0" xfId="0" applyFont="1"/>
    <xf numFmtId="0" fontId="28" fillId="0" borderId="0" xfId="0" applyFont="1" applyFill="1" applyBorder="1" applyAlignment="1">
      <alignment horizontal="center"/>
    </xf>
    <xf numFmtId="0" fontId="28" fillId="0" borderId="0" xfId="0" applyFont="1" applyFill="1"/>
    <xf numFmtId="49" fontId="28" fillId="0" borderId="0" xfId="0" applyNumberFormat="1" applyFont="1" applyFill="1" applyBorder="1" applyAlignment="1">
      <alignment horizontal="left" vertical="center" wrapText="1" indent="20"/>
    </xf>
    <xf numFmtId="168" fontId="28" fillId="0" borderId="0" xfId="0" applyNumberFormat="1" applyFont="1" applyFill="1" applyBorder="1" applyAlignment="1">
      <alignment horizontal="center" vertical="center" wrapText="1"/>
    </xf>
    <xf numFmtId="0" fontId="26" fillId="0" borderId="8" xfId="0" quotePrefix="1" applyFont="1" applyBorder="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center" vertical="center"/>
    </xf>
    <xf numFmtId="0" fontId="26" fillId="0" borderId="6" xfId="0" quotePrefix="1" applyFont="1" applyBorder="1" applyAlignment="1">
      <alignment horizontal="center" vertical="center"/>
    </xf>
    <xf numFmtId="49" fontId="26" fillId="0" borderId="1" xfId="0" applyNumberFormat="1" applyFont="1" applyBorder="1" applyAlignment="1">
      <alignment horizontal="center" vertical="center"/>
    </xf>
    <xf numFmtId="9" fontId="26" fillId="0" borderId="1" xfId="0" applyNumberFormat="1" applyFont="1" applyFill="1" applyBorder="1" applyAlignment="1">
      <alignment horizontal="center" vertical="center"/>
    </xf>
    <xf numFmtId="0" fontId="26" fillId="0" borderId="1" xfId="0" applyFont="1" applyBorder="1" applyAlignment="1">
      <alignment vertical="center" wrapText="1"/>
    </xf>
    <xf numFmtId="0" fontId="25" fillId="0" borderId="0" xfId="0" applyFont="1" applyBorder="1" applyAlignment="1">
      <alignment vertical="center"/>
    </xf>
    <xf numFmtId="4" fontId="26" fillId="0" borderId="0" xfId="0" applyNumberFormat="1" applyFont="1" applyBorder="1" applyAlignment="1">
      <alignment horizontal="center" vertical="center"/>
    </xf>
    <xf numFmtId="0" fontId="25" fillId="0" borderId="4" xfId="0" applyFont="1" applyBorder="1" applyAlignment="1">
      <alignment horizontal="center" vertical="center" wrapText="1"/>
    </xf>
    <xf numFmtId="49" fontId="26" fillId="0" borderId="10" xfId="0" applyNumberFormat="1" applyFont="1" applyFill="1" applyBorder="1" applyAlignment="1">
      <alignment vertical="center" wrapText="1"/>
    </xf>
    <xf numFmtId="1" fontId="26" fillId="0" borderId="1" xfId="0" applyNumberFormat="1" applyFont="1" applyBorder="1" applyAlignment="1">
      <alignment horizontal="center" vertical="center"/>
    </xf>
    <xf numFmtId="9" fontId="26" fillId="0" borderId="1" xfId="0" applyNumberFormat="1" applyFont="1" applyBorder="1" applyAlignment="1">
      <alignment horizontal="center" vertical="center"/>
    </xf>
    <xf numFmtId="0" fontId="26" fillId="0" borderId="0" xfId="0" applyFont="1" applyBorder="1" applyAlignment="1">
      <alignment horizontal="right" vertical="center"/>
    </xf>
    <xf numFmtId="0" fontId="26" fillId="0" borderId="0" xfId="0" applyFont="1" applyBorder="1" applyAlignment="1">
      <alignment horizontal="center" vertical="center"/>
    </xf>
    <xf numFmtId="49" fontId="26" fillId="0" borderId="0" xfId="0" applyNumberFormat="1" applyFont="1" applyFill="1" applyBorder="1" applyAlignment="1">
      <alignment vertical="top" wrapText="1"/>
    </xf>
    <xf numFmtId="0" fontId="26" fillId="0" borderId="0" xfId="0" applyFont="1" applyBorder="1" applyAlignment="1">
      <alignment horizontal="left" vertical="center" indent="10"/>
    </xf>
    <xf numFmtId="49" fontId="26" fillId="0" borderId="0" xfId="0" applyNumberFormat="1" applyFont="1" applyFill="1" applyBorder="1" applyAlignment="1">
      <alignment vertical="top"/>
    </xf>
    <xf numFmtId="0" fontId="27" fillId="0" borderId="0" xfId="0" applyFont="1" applyBorder="1" applyAlignment="1">
      <alignment vertical="top"/>
    </xf>
    <xf numFmtId="0" fontId="27" fillId="0" borderId="0" xfId="0" applyFont="1" applyFill="1" applyBorder="1" applyAlignment="1">
      <alignment vertical="top" wrapText="1"/>
    </xf>
    <xf numFmtId="0" fontId="26" fillId="0" borderId="0" xfId="0" applyFont="1" applyAlignment="1">
      <alignment horizontal="left" indent="19"/>
    </xf>
    <xf numFmtId="0" fontId="26" fillId="0" borderId="1" xfId="0" applyFont="1" applyBorder="1" applyAlignment="1">
      <alignment horizontal="left" vertical="center" wrapText="1" indent="1"/>
    </xf>
    <xf numFmtId="0" fontId="27" fillId="0" borderId="2" xfId="0" applyFont="1" applyBorder="1" applyAlignment="1">
      <alignment vertical="top" wrapText="1"/>
    </xf>
    <xf numFmtId="0" fontId="23" fillId="0" borderId="6" xfId="0" quotePrefix="1" applyFont="1" applyBorder="1" applyAlignment="1">
      <alignment horizontal="center" vertical="center"/>
    </xf>
    <xf numFmtId="49" fontId="23" fillId="0" borderId="1" xfId="0" applyNumberFormat="1" applyFont="1" applyBorder="1" applyAlignment="1">
      <alignment horizontal="center" vertical="center"/>
    </xf>
    <xf numFmtId="0" fontId="26" fillId="0" borderId="0" xfId="0" applyFont="1" applyBorder="1" applyAlignment="1">
      <alignment vertical="center" wrapText="1"/>
    </xf>
    <xf numFmtId="9" fontId="26" fillId="0" borderId="0" xfId="0" applyNumberFormat="1" applyFont="1" applyBorder="1" applyAlignment="1">
      <alignment horizontal="center" vertical="center"/>
    </xf>
    <xf numFmtId="165" fontId="26" fillId="0" borderId="0" xfId="0" applyNumberFormat="1" applyFont="1" applyBorder="1" applyAlignment="1">
      <alignment vertical="center"/>
    </xf>
    <xf numFmtId="0" fontId="34" fillId="0" borderId="0" xfId="0" applyFont="1" applyAlignment="1"/>
    <xf numFmtId="0" fontId="35" fillId="0" borderId="0" xfId="0" applyFont="1" applyAlignment="1">
      <alignment horizontal="center" vertical="center"/>
    </xf>
    <xf numFmtId="0" fontId="23" fillId="0" borderId="0" xfId="0" applyFont="1" applyAlignment="1">
      <alignment vertical="center"/>
    </xf>
    <xf numFmtId="0" fontId="23" fillId="0" borderId="0" xfId="0" applyFont="1"/>
    <xf numFmtId="0" fontId="13" fillId="0" borderId="1" xfId="0" applyFont="1" applyBorder="1" applyAlignment="1">
      <alignment horizontal="center" vertical="top" wrapText="1"/>
    </xf>
    <xf numFmtId="0" fontId="13" fillId="0" borderId="1" xfId="0" applyFont="1" applyBorder="1" applyAlignment="1">
      <alignment wrapText="1"/>
    </xf>
    <xf numFmtId="0" fontId="13" fillId="0" borderId="1" xfId="0" applyFont="1" applyBorder="1" applyAlignment="1">
      <alignment horizontal="left" vertical="top"/>
    </xf>
    <xf numFmtId="0" fontId="13" fillId="0" borderId="8" xfId="0" applyFont="1" applyBorder="1" applyAlignment="1">
      <alignment horizontal="left" vertical="top"/>
    </xf>
    <xf numFmtId="0" fontId="13" fillId="0" borderId="0" xfId="0" applyFont="1" applyAlignment="1">
      <alignment horizontal="left" vertical="top" wrapText="1"/>
    </xf>
    <xf numFmtId="0" fontId="13" fillId="0" borderId="8" xfId="0" quotePrefix="1" applyFont="1" applyBorder="1" applyAlignment="1">
      <alignment horizontal="left" vertical="top"/>
    </xf>
    <xf numFmtId="0" fontId="13" fillId="0" borderId="9" xfId="0" applyFont="1" applyBorder="1" applyAlignment="1">
      <alignment horizontal="left" vertical="top" wrapText="1"/>
    </xf>
    <xf numFmtId="0" fontId="13" fillId="0" borderId="11" xfId="0" quotePrefix="1" applyFont="1" applyBorder="1" applyAlignment="1">
      <alignment horizontal="left" vertical="top"/>
    </xf>
    <xf numFmtId="0" fontId="13" fillId="0" borderId="11" xfId="0" applyFont="1" applyBorder="1" applyAlignment="1">
      <alignment horizontal="left" vertical="top"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vertical="center"/>
    </xf>
    <xf numFmtId="0" fontId="13" fillId="0" borderId="1" xfId="0" applyFont="1" applyBorder="1" applyAlignment="1">
      <alignment vertical="top" wrapText="1"/>
    </xf>
    <xf numFmtId="0" fontId="13" fillId="0" borderId="0" xfId="0" applyFont="1" applyAlignment="1">
      <alignment horizontal="right"/>
    </xf>
    <xf numFmtId="0" fontId="13" fillId="0" borderId="0" xfId="0" applyFont="1" applyAlignment="1">
      <alignment horizontal="left"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left" vertical="center" wrapText="1"/>
    </xf>
    <xf numFmtId="0" fontId="23"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top" wrapText="1"/>
    </xf>
    <xf numFmtId="0" fontId="23" fillId="0" borderId="0" xfId="0" applyFont="1" applyAlignment="1">
      <alignment horizontal="center" wrapText="1"/>
    </xf>
    <xf numFmtId="0" fontId="38" fillId="0" borderId="0" xfId="0" applyFont="1" applyAlignment="1">
      <alignment horizontal="center"/>
    </xf>
    <xf numFmtId="0" fontId="13" fillId="0" borderId="0" xfId="0" applyFont="1" applyAlignment="1">
      <alignment horizontal="center" wrapText="1"/>
    </xf>
    <xf numFmtId="0" fontId="39" fillId="0" borderId="0" xfId="0" applyFont="1" applyAlignment="1">
      <alignment horizontal="center"/>
    </xf>
    <xf numFmtId="0" fontId="26" fillId="0" borderId="1" xfId="0" quotePrefix="1" applyFont="1" applyBorder="1" applyAlignment="1">
      <alignment vertical="center"/>
    </xf>
    <xf numFmtId="0" fontId="27" fillId="0" borderId="1" xfId="0" applyFont="1" applyBorder="1" applyAlignment="1">
      <alignment vertical="center"/>
    </xf>
    <xf numFmtId="0" fontId="26" fillId="0" borderId="2" xfId="0" quotePrefix="1" applyFont="1" applyBorder="1" applyAlignment="1">
      <alignment horizontal="center" vertical="center"/>
    </xf>
    <xf numFmtId="0" fontId="26" fillId="0" borderId="1" xfId="0" applyFont="1" applyBorder="1" applyAlignment="1">
      <alignment vertical="top" wrapText="1"/>
    </xf>
    <xf numFmtId="0" fontId="26" fillId="0" borderId="1" xfId="0" applyFont="1" applyBorder="1" applyAlignment="1">
      <alignment horizontal="right"/>
    </xf>
    <xf numFmtId="0" fontId="25" fillId="0" borderId="0" xfId="0" applyFont="1" applyAlignment="1">
      <alignment horizontal="center"/>
    </xf>
    <xf numFmtId="0" fontId="40" fillId="0" borderId="0" xfId="0" applyFont="1" applyAlignment="1">
      <alignment horizontal="center"/>
    </xf>
    <xf numFmtId="0" fontId="26" fillId="0" borderId="1" xfId="0" applyFont="1" applyBorder="1" applyAlignment="1">
      <alignment wrapText="1"/>
    </xf>
    <xf numFmtId="0" fontId="26" fillId="0" borderId="5" xfId="0" applyFont="1" applyBorder="1" applyAlignment="1">
      <alignment horizontal="left" vertical="center" wrapText="1"/>
    </xf>
    <xf numFmtId="0" fontId="26" fillId="0" borderId="0" xfId="0" applyFont="1" applyAlignment="1">
      <alignment horizontal="left" wrapText="1"/>
    </xf>
    <xf numFmtId="0" fontId="26" fillId="0" borderId="1" xfId="0" applyFont="1" applyBorder="1" applyAlignment="1">
      <alignment horizontal="right" vertical="center" wrapText="1"/>
    </xf>
    <xf numFmtId="0" fontId="27" fillId="0" borderId="1" xfId="0" applyFont="1" applyBorder="1" applyAlignment="1">
      <alignment vertical="top" wrapText="1"/>
    </xf>
    <xf numFmtId="0" fontId="41" fillId="0" borderId="0" xfId="0" applyFont="1" applyAlignment="1">
      <alignment horizontal="center"/>
    </xf>
    <xf numFmtId="0" fontId="41"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26" fillId="0" borderId="3" xfId="0" quotePrefix="1" applyFont="1" applyBorder="1" applyAlignment="1">
      <alignment horizontal="center" vertical="center"/>
    </xf>
    <xf numFmtId="49" fontId="26" fillId="0" borderId="3" xfId="0" applyNumberFormat="1" applyFont="1" applyBorder="1" applyAlignment="1">
      <alignment horizontal="center" vertical="center" wrapText="1"/>
    </xf>
    <xf numFmtId="0" fontId="42" fillId="0" borderId="1" xfId="0" applyFont="1" applyBorder="1" applyAlignment="1">
      <alignment vertical="top" wrapText="1"/>
    </xf>
    <xf numFmtId="0" fontId="26" fillId="0" borderId="1" xfId="0" applyFont="1" applyBorder="1" applyAlignment="1">
      <alignment horizontal="center" vertical="top" wrapText="1"/>
    </xf>
    <xf numFmtId="0" fontId="26" fillId="0" borderId="1" xfId="0" applyFont="1" applyBorder="1" applyAlignment="1">
      <alignment horizontal="right" vertical="top" wrapText="1"/>
    </xf>
    <xf numFmtId="9" fontId="26" fillId="0" borderId="1" xfId="0" applyNumberFormat="1" applyFont="1" applyBorder="1" applyAlignment="1">
      <alignment horizontal="center" vertical="top" wrapText="1"/>
    </xf>
    <xf numFmtId="0" fontId="42" fillId="0" borderId="1" xfId="0" applyFont="1" applyBorder="1" applyAlignment="1">
      <alignment horizontal="center" vertical="top" wrapText="1"/>
    </xf>
    <xf numFmtId="0" fontId="26" fillId="0" borderId="18" xfId="0" applyFont="1" applyBorder="1" applyAlignment="1">
      <alignment vertical="top" wrapText="1"/>
    </xf>
    <xf numFmtId="0" fontId="43" fillId="0" borderId="19" xfId="0" applyFont="1" applyBorder="1" applyAlignment="1">
      <alignment vertical="top" wrapText="1"/>
    </xf>
    <xf numFmtId="0" fontId="26" fillId="0" borderId="19" xfId="0" applyFont="1" applyBorder="1" applyAlignment="1">
      <alignment horizontal="center" vertical="top" wrapText="1"/>
    </xf>
    <xf numFmtId="0" fontId="26" fillId="0" borderId="19" xfId="0" applyFont="1" applyBorder="1" applyAlignment="1">
      <alignment vertical="top" wrapText="1"/>
    </xf>
    <xf numFmtId="0" fontId="26" fillId="0" borderId="19" xfId="0" applyFont="1" applyBorder="1" applyAlignment="1">
      <alignment horizontal="right" vertical="top" wrapText="1"/>
    </xf>
    <xf numFmtId="0" fontId="28" fillId="0" borderId="0" xfId="0" applyFont="1" applyAlignment="1">
      <alignment horizontal="center" wrapText="1"/>
    </xf>
    <xf numFmtId="0" fontId="23" fillId="0" borderId="2" xfId="0" quotePrefix="1" applyFont="1" applyBorder="1" applyAlignment="1">
      <alignment horizontal="center" vertical="center"/>
    </xf>
    <xf numFmtId="0" fontId="27" fillId="0" borderId="5" xfId="0" quotePrefix="1" applyFont="1" applyFill="1" applyBorder="1" applyAlignment="1">
      <alignment horizontal="center" vertical="center"/>
    </xf>
    <xf numFmtId="0" fontId="23" fillId="0" borderId="3" xfId="0" quotePrefix="1" applyFont="1" applyBorder="1" applyAlignment="1">
      <alignment horizontal="center" vertical="center"/>
    </xf>
    <xf numFmtId="49" fontId="23" fillId="0" borderId="3" xfId="0" applyNumberFormat="1" applyFont="1" applyBorder="1" applyAlignment="1">
      <alignment horizontal="center" vertical="center" wrapText="1"/>
    </xf>
    <xf numFmtId="0" fontId="43" fillId="0" borderId="1" xfId="0" applyFont="1" applyBorder="1" applyAlignment="1">
      <alignment vertical="top" wrapText="1"/>
    </xf>
    <xf numFmtId="49" fontId="27"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0" xfId="0" applyFont="1" applyBorder="1" applyAlignment="1">
      <alignment horizontal="center"/>
    </xf>
    <xf numFmtId="165" fontId="28" fillId="0" borderId="0" xfId="0" applyNumberFormat="1" applyFont="1" applyAlignment="1">
      <alignment horizontal="center"/>
    </xf>
    <xf numFmtId="0" fontId="29" fillId="0" borderId="0" xfId="0" applyFont="1" applyFill="1" applyBorder="1" applyAlignment="1">
      <alignment horizontal="center" vertical="top"/>
    </xf>
    <xf numFmtId="0" fontId="28" fillId="0" borderId="0" xfId="0" applyFont="1" applyBorder="1" applyAlignment="1">
      <alignment horizontal="center"/>
    </xf>
    <xf numFmtId="0" fontId="28" fillId="0" borderId="0" xfId="0" applyFont="1" applyFill="1" applyAlignment="1">
      <alignment horizontal="center" vertical="top" wrapText="1"/>
    </xf>
    <xf numFmtId="0" fontId="29"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Border="1" applyAlignment="1">
      <alignment horizontal="left" indent="15"/>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26" fillId="0" borderId="0" xfId="0" quotePrefix="1" applyFont="1" applyBorder="1" applyAlignment="1">
      <alignment horizontal="center" vertical="center"/>
    </xf>
    <xf numFmtId="49" fontId="26" fillId="0" borderId="0" xfId="0" applyNumberFormat="1" applyFont="1" applyBorder="1" applyAlignment="1">
      <alignment horizontal="center" vertical="center" wrapText="1"/>
    </xf>
    <xf numFmtId="165" fontId="27" fillId="0" borderId="0" xfId="0" applyNumberFormat="1" applyFont="1" applyFill="1" applyBorder="1" applyAlignment="1">
      <alignment vertical="center" wrapText="1"/>
    </xf>
    <xf numFmtId="0" fontId="26" fillId="0" borderId="0" xfId="0" applyFont="1" applyBorder="1" applyAlignment="1">
      <alignment horizontal="center" vertical="center" wrapText="1"/>
    </xf>
    <xf numFmtId="0" fontId="28" fillId="0" borderId="0" xfId="0" applyFont="1" applyBorder="1" applyAlignment="1">
      <alignment vertical="center"/>
    </xf>
    <xf numFmtId="0" fontId="28" fillId="0" borderId="0" xfId="0" applyFont="1" applyBorder="1" applyAlignment="1">
      <alignment horizontal="right"/>
    </xf>
    <xf numFmtId="0" fontId="28" fillId="0" borderId="0" xfId="0" applyFont="1" applyBorder="1" applyAlignment="1">
      <alignment horizontal="center" vertical="center" wrapText="1"/>
    </xf>
    <xf numFmtId="0" fontId="28" fillId="0" borderId="0" xfId="0" applyFont="1" applyBorder="1" applyAlignment="1">
      <alignment horizontal="left" indent="20"/>
    </xf>
    <xf numFmtId="0" fontId="28" fillId="0" borderId="0" xfId="0" applyFont="1" applyAlignment="1">
      <alignment horizontal="center" vertical="top" wrapText="1"/>
    </xf>
    <xf numFmtId="165" fontId="28" fillId="0" borderId="0" xfId="0" applyNumberFormat="1" applyFont="1" applyAlignment="1">
      <alignment horizontal="center" vertical="top" wrapText="1"/>
    </xf>
    <xf numFmtId="165" fontId="28" fillId="0" borderId="0" xfId="0" applyNumberFormat="1" applyFont="1" applyFill="1" applyBorder="1" applyAlignment="1">
      <alignment horizontal="center" vertical="top"/>
    </xf>
    <xf numFmtId="165" fontId="28" fillId="0" borderId="0" xfId="0" applyNumberFormat="1"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lignment horizontal="center" vertical="top"/>
    </xf>
    <xf numFmtId="0" fontId="29" fillId="0" borderId="0" xfId="0" applyFont="1" applyFill="1" applyAlignment="1">
      <alignment horizontal="center" vertical="top"/>
    </xf>
    <xf numFmtId="0" fontId="29" fillId="0" borderId="0" xfId="0" applyFont="1" applyFill="1" applyBorder="1" applyAlignment="1">
      <alignment horizontal="center" vertical="top" wrapText="1"/>
    </xf>
    <xf numFmtId="49" fontId="28" fillId="0" borderId="0" xfId="0" applyNumberFormat="1" applyFont="1" applyFill="1" applyBorder="1" applyAlignment="1">
      <alignment horizontal="center" vertical="top" wrapText="1"/>
    </xf>
    <xf numFmtId="0" fontId="26" fillId="0" borderId="0" xfId="0" applyFont="1" applyAlignment="1">
      <alignment horizontal="center" vertical="top"/>
    </xf>
    <xf numFmtId="4" fontId="28" fillId="0" borderId="0" xfId="0" applyNumberFormat="1" applyFont="1" applyBorder="1" applyAlignment="1">
      <alignment horizontal="center" vertical="top"/>
    </xf>
    <xf numFmtId="0" fontId="22" fillId="0" borderId="0" xfId="0" applyFont="1" applyAlignment="1">
      <alignment horizontal="center" vertical="top"/>
    </xf>
    <xf numFmtId="4" fontId="26" fillId="0" borderId="0" xfId="0" applyNumberFormat="1" applyFont="1" applyBorder="1" applyAlignment="1">
      <alignment horizontal="center" vertical="top"/>
    </xf>
    <xf numFmtId="0" fontId="25" fillId="0" borderId="0" xfId="0" applyFont="1" applyAlignment="1">
      <alignment horizontal="center" vertical="top"/>
    </xf>
    <xf numFmtId="0" fontId="26" fillId="0" borderId="0" xfId="0" applyFont="1" applyAlignment="1">
      <alignment horizontal="center" vertical="top" wrapText="1"/>
    </xf>
    <xf numFmtId="0" fontId="23" fillId="0" borderId="1" xfId="0" applyFont="1" applyBorder="1"/>
    <xf numFmtId="4" fontId="26" fillId="0" borderId="0" xfId="0" applyNumberFormat="1" applyFont="1" applyBorder="1" applyAlignment="1">
      <alignment horizontal="center" vertical="top" wrapText="1"/>
    </xf>
    <xf numFmtId="0" fontId="26" fillId="0" borderId="0" xfId="0" applyFont="1" applyAlignment="1">
      <alignment horizontal="left" vertical="top"/>
    </xf>
    <xf numFmtId="0" fontId="44" fillId="0" borderId="0" xfId="0" applyFont="1" applyAlignment="1">
      <alignment horizontal="left" indent="15"/>
    </xf>
    <xf numFmtId="0" fontId="45" fillId="0" borderId="0" xfId="0" applyFont="1" applyAlignment="1">
      <alignment horizontal="left" indent="15"/>
    </xf>
    <xf numFmtId="0" fontId="46" fillId="0" borderId="0" xfId="0" applyFont="1" applyAlignment="1">
      <alignment horizontal="left" indent="15"/>
    </xf>
    <xf numFmtId="0" fontId="8" fillId="2" borderId="4" xfId="0" applyFont="1" applyFill="1" applyBorder="1" applyAlignment="1">
      <alignment vertical="top" wrapText="1"/>
    </xf>
    <xf numFmtId="0" fontId="8" fillId="2" borderId="10" xfId="0" applyFont="1" applyFill="1" applyBorder="1" applyAlignment="1">
      <alignment vertical="top" wrapText="1"/>
    </xf>
    <xf numFmtId="0" fontId="8" fillId="2" borderId="13" xfId="0" applyFont="1" applyFill="1" applyBorder="1" applyAlignment="1">
      <alignment vertical="top" wrapText="1"/>
    </xf>
    <xf numFmtId="0" fontId="4" fillId="4" borderId="2" xfId="0" quotePrefix="1" applyFont="1" applyFill="1" applyBorder="1" applyAlignment="1">
      <alignment horizontal="center" vertical="center"/>
    </xf>
    <xf numFmtId="0" fontId="4" fillId="4" borderId="0" xfId="0" applyFont="1" applyFill="1" applyAlignment="1">
      <alignment horizontal="left" vertical="center"/>
    </xf>
    <xf numFmtId="0" fontId="4" fillId="4" borderId="3" xfId="0" quotePrefix="1" applyFont="1" applyFill="1" applyBorder="1" applyAlignment="1">
      <alignment horizontal="center" vertical="center"/>
    </xf>
    <xf numFmtId="0" fontId="4" fillId="4" borderId="4" xfId="0" quotePrefix="1" applyFont="1" applyFill="1" applyBorder="1" applyAlignment="1">
      <alignment horizontal="center" vertical="center"/>
    </xf>
    <xf numFmtId="0" fontId="4" fillId="4" borderId="5" xfId="0" quotePrefix="1" applyFont="1" applyFill="1" applyBorder="1" applyAlignment="1">
      <alignment horizontal="center" vertical="center"/>
    </xf>
    <xf numFmtId="0" fontId="4" fillId="4" borderId="6" xfId="0" quotePrefix="1" applyFont="1" applyFill="1" applyBorder="1" applyAlignment="1">
      <alignment horizontal="center" vertical="center"/>
    </xf>
    <xf numFmtId="0" fontId="4" fillId="4" borderId="7" xfId="0" quotePrefix="1" applyFont="1" applyFill="1" applyBorder="1" applyAlignment="1">
      <alignment horizontal="center" vertical="center"/>
    </xf>
    <xf numFmtId="0" fontId="4" fillId="4" borderId="1" xfId="0" quotePrefix="1" applyFont="1" applyFill="1" applyBorder="1" applyAlignment="1">
      <alignment horizontal="center" vertical="center"/>
    </xf>
    <xf numFmtId="0" fontId="8" fillId="4" borderId="5" xfId="0" applyFont="1" applyFill="1" applyBorder="1" applyAlignment="1">
      <alignment vertical="center" wrapText="1"/>
    </xf>
    <xf numFmtId="0" fontId="8" fillId="4" borderId="6" xfId="0" applyFont="1" applyFill="1" applyBorder="1" applyAlignment="1">
      <alignment horizontal="center" vertical="center" wrapText="1"/>
    </xf>
    <xf numFmtId="0" fontId="8" fillId="4" borderId="13" xfId="0" applyFont="1" applyFill="1" applyBorder="1" applyAlignment="1">
      <alignment vertical="center" wrapText="1"/>
    </xf>
    <xf numFmtId="0" fontId="5" fillId="4" borderId="11" xfId="0" applyFont="1" applyFill="1" applyBorder="1" applyAlignment="1">
      <alignment horizontal="center" vertical="center" wrapText="1"/>
    </xf>
    <xf numFmtId="0" fontId="10" fillId="4" borderId="11" xfId="0" applyFont="1" applyFill="1" applyBorder="1" applyAlignment="1">
      <alignment horizontal="center" vertical="center"/>
    </xf>
    <xf numFmtId="0" fontId="5" fillId="4" borderId="11" xfId="0" applyFont="1" applyFill="1" applyBorder="1" applyAlignment="1">
      <alignment horizontal="center" vertical="top"/>
    </xf>
    <xf numFmtId="0" fontId="8" fillId="4" borderId="12" xfId="0" applyFont="1" applyFill="1" applyBorder="1" applyAlignment="1">
      <alignment horizontal="center" vertical="top" wrapText="1"/>
    </xf>
    <xf numFmtId="0" fontId="8" fillId="4" borderId="13" xfId="0" applyFont="1" applyFill="1" applyBorder="1" applyAlignment="1">
      <alignment vertical="top" wrapText="1"/>
    </xf>
    <xf numFmtId="0" fontId="7" fillId="4" borderId="5" xfId="0" applyFont="1" applyFill="1" applyBorder="1" applyAlignment="1">
      <alignment vertical="center" wrapText="1"/>
    </xf>
    <xf numFmtId="0" fontId="8" fillId="4" borderId="7" xfId="0" applyFont="1" applyFill="1" applyBorder="1" applyAlignment="1">
      <alignment vertical="center" wrapText="1"/>
    </xf>
    <xf numFmtId="0" fontId="11"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47" fillId="4" borderId="11" xfId="0" applyFont="1" applyFill="1" applyBorder="1" applyAlignment="1">
      <alignment horizontal="left" vertical="top" wrapText="1"/>
    </xf>
    <xf numFmtId="0" fontId="48" fillId="0" borderId="3" xfId="0" applyFont="1" applyBorder="1"/>
    <xf numFmtId="0" fontId="0" fillId="0" borderId="0" xfId="0" applyFont="1"/>
    <xf numFmtId="0" fontId="11" fillId="0" borderId="15" xfId="0" applyFont="1" applyBorder="1"/>
    <xf numFmtId="0" fontId="5" fillId="0" borderId="8" xfId="0" applyFont="1" applyBorder="1" applyAlignment="1">
      <alignment horizontal="center"/>
    </xf>
    <xf numFmtId="0" fontId="5" fillId="0" borderId="11" xfId="0" applyFont="1" applyBorder="1" applyAlignment="1">
      <alignment horizontal="center"/>
    </xf>
    <xf numFmtId="0" fontId="11" fillId="0" borderId="0" xfId="0" applyFont="1" applyBorder="1"/>
    <xf numFmtId="0" fontId="48" fillId="0" borderId="0" xfId="0" applyFont="1" applyBorder="1"/>
    <xf numFmtId="0" fontId="5" fillId="0" borderId="0" xfId="0" applyFont="1"/>
    <xf numFmtId="0" fontId="50" fillId="0" borderId="2" xfId="0" applyFont="1" applyBorder="1" applyAlignment="1">
      <alignment horizontal="center" vertical="center"/>
    </xf>
    <xf numFmtId="0" fontId="50" fillId="0" borderId="2" xfId="0" applyFont="1" applyBorder="1" applyAlignment="1">
      <alignment horizontal="center" vertical="center" wrapText="1"/>
    </xf>
    <xf numFmtId="0" fontId="4" fillId="0" borderId="1" xfId="0" applyFont="1" applyBorder="1" applyAlignment="1">
      <alignment horizontal="center" vertical="center"/>
    </xf>
    <xf numFmtId="0" fontId="11" fillId="0" borderId="1" xfId="0" quotePrefix="1" applyFont="1" applyBorder="1" applyAlignment="1">
      <alignment horizontal="center" vertical="center"/>
    </xf>
    <xf numFmtId="0" fontId="11" fillId="0" borderId="1" xfId="0" quotePrefix="1" applyFont="1" applyBorder="1" applyAlignment="1">
      <alignment horizontal="center" vertical="center" wrapText="1"/>
    </xf>
    <xf numFmtId="0" fontId="5" fillId="0" borderId="1" xfId="0" quotePrefix="1" applyFont="1" applyBorder="1" applyAlignment="1">
      <alignment horizontal="center"/>
    </xf>
    <xf numFmtId="0" fontId="13" fillId="0" borderId="13" xfId="0" applyFont="1" applyBorder="1" applyAlignment="1">
      <alignment horizontal="left" vertical="top" wrapText="1"/>
    </xf>
    <xf numFmtId="2" fontId="8" fillId="2" borderId="11" xfId="0" applyNumberFormat="1" applyFont="1" applyFill="1" applyBorder="1" applyAlignment="1">
      <alignment horizontal="center" vertical="center" wrapText="1"/>
    </xf>
    <xf numFmtId="2" fontId="9" fillId="0" borderId="11" xfId="0" applyNumberFormat="1" applyFont="1" applyBorder="1" applyAlignment="1">
      <alignment horizontal="center" vertical="center"/>
    </xf>
    <xf numFmtId="4" fontId="18" fillId="0" borderId="0" xfId="0" applyNumberFormat="1" applyFont="1" applyAlignment="1">
      <alignment horizontal="left" indent="10"/>
    </xf>
    <xf numFmtId="4" fontId="28" fillId="0" borderId="0" xfId="0" applyNumberFormat="1" applyFont="1" applyAlignment="1">
      <alignment horizontal="center"/>
    </xf>
    <xf numFmtId="4" fontId="26" fillId="0" borderId="0" xfId="0" applyNumberFormat="1" applyFont="1" applyAlignment="1">
      <alignment horizontal="center" vertical="top"/>
    </xf>
    <xf numFmtId="4" fontId="28" fillId="0" borderId="0" xfId="0" applyNumberFormat="1" applyFont="1" applyAlignment="1">
      <alignment horizontal="center" vertical="top"/>
    </xf>
    <xf numFmtId="4" fontId="28" fillId="0" borderId="0" xfId="0" applyNumberFormat="1" applyFont="1" applyFill="1" applyAlignment="1">
      <alignment horizontal="center" vertical="top"/>
    </xf>
    <xf numFmtId="4" fontId="28" fillId="0" borderId="0" xfId="0" applyNumberFormat="1" applyFont="1" applyFill="1" applyBorder="1" applyAlignment="1">
      <alignment horizontal="center" vertical="top"/>
    </xf>
    <xf numFmtId="4" fontId="28" fillId="0" borderId="0" xfId="0" applyNumberFormat="1" applyFont="1" applyFill="1" applyBorder="1" applyAlignment="1">
      <alignment horizontal="center" vertical="center"/>
    </xf>
    <xf numFmtId="4" fontId="28" fillId="0" borderId="0" xfId="0" applyNumberFormat="1" applyFont="1" applyFill="1" applyAlignment="1">
      <alignment horizontal="center" vertical="center"/>
    </xf>
    <xf numFmtId="0" fontId="52" fillId="0" borderId="0" xfId="7" applyFont="1"/>
    <xf numFmtId="0" fontId="52" fillId="0" borderId="0" xfId="7" applyFont="1" applyFill="1"/>
    <xf numFmtId="0" fontId="52" fillId="0" borderId="0" xfId="7" applyFont="1" applyFill="1" applyBorder="1"/>
    <xf numFmtId="0" fontId="54" fillId="5" borderId="1" xfId="7" applyFont="1" applyFill="1" applyBorder="1" applyAlignment="1">
      <alignment horizontal="center" vertical="center"/>
    </xf>
    <xf numFmtId="0" fontId="52" fillId="6" borderId="1" xfId="7" applyFont="1" applyFill="1" applyBorder="1" applyAlignment="1">
      <alignment horizontal="center" vertical="center"/>
    </xf>
    <xf numFmtId="168" fontId="52" fillId="6" borderId="1" xfId="7" applyNumberFormat="1" applyFont="1" applyFill="1" applyBorder="1" applyAlignment="1">
      <alignment horizontal="center" vertical="center"/>
    </xf>
    <xf numFmtId="0" fontId="52" fillId="0" borderId="2" xfId="7" applyFont="1" applyFill="1" applyBorder="1" applyAlignment="1">
      <alignment horizontal="center"/>
    </xf>
    <xf numFmtId="0" fontId="52" fillId="0" borderId="4" xfId="7" applyFont="1" applyFill="1" applyBorder="1" applyAlignment="1">
      <alignment horizontal="center"/>
    </xf>
    <xf numFmtId="0" fontId="52" fillId="0" borderId="14" xfId="7" applyFont="1" applyFill="1" applyBorder="1" applyAlignment="1">
      <alignment horizontal="center"/>
    </xf>
    <xf numFmtId="0" fontId="52" fillId="0" borderId="3" xfId="7" applyFont="1" applyFill="1" applyBorder="1" applyAlignment="1">
      <alignment horizontal="center"/>
    </xf>
    <xf numFmtId="168" fontId="52" fillId="0" borderId="2" xfId="7" applyNumberFormat="1" applyFont="1" applyFill="1" applyBorder="1" applyAlignment="1">
      <alignment horizontal="center"/>
    </xf>
    <xf numFmtId="0" fontId="52" fillId="0" borderId="21" xfId="9" quotePrefix="1" applyFont="1" applyFill="1" applyBorder="1" applyAlignment="1">
      <alignment horizontal="center" vertical="top"/>
    </xf>
    <xf numFmtId="0" fontId="52" fillId="0" borderId="21" xfId="9" applyFont="1" applyFill="1" applyBorder="1" applyAlignment="1">
      <alignment vertical="top" wrapText="1"/>
    </xf>
    <xf numFmtId="0" fontId="52" fillId="0" borderId="23" xfId="9" applyFont="1" applyFill="1" applyBorder="1" applyAlignment="1">
      <alignment vertical="top" wrapText="1"/>
    </xf>
    <xf numFmtId="0" fontId="52" fillId="0" borderId="22" xfId="7" applyFont="1" applyFill="1" applyBorder="1" applyAlignment="1">
      <alignment vertical="top"/>
    </xf>
    <xf numFmtId="0" fontId="52" fillId="0" borderId="23" xfId="7" applyFont="1" applyFill="1" applyBorder="1" applyAlignment="1">
      <alignment vertical="top" wrapText="1"/>
    </xf>
    <xf numFmtId="0" fontId="54" fillId="0" borderId="24" xfId="7" quotePrefix="1" applyFont="1" applyFill="1" applyBorder="1" applyAlignment="1">
      <alignment vertical="top"/>
    </xf>
    <xf numFmtId="0" fontId="52" fillId="0" borderId="26" xfId="7" applyFont="1" applyFill="1" applyBorder="1" applyAlignment="1">
      <alignment horizontal="left" vertical="top" wrapText="1"/>
    </xf>
    <xf numFmtId="9" fontId="53" fillId="0" borderId="27" xfId="10" quotePrefix="1" applyNumberFormat="1" applyFont="1" applyFill="1" applyBorder="1" applyAlignment="1">
      <alignment horizontal="center" vertical="center"/>
    </xf>
    <xf numFmtId="0" fontId="52" fillId="0" borderId="8" xfId="9" quotePrefix="1" applyFont="1" applyFill="1" applyBorder="1" applyAlignment="1">
      <alignment horizontal="center" vertical="top"/>
    </xf>
    <xf numFmtId="0" fontId="52" fillId="0" borderId="8" xfId="9" applyFont="1" applyFill="1" applyBorder="1" applyAlignment="1">
      <alignment vertical="top" wrapText="1"/>
    </xf>
    <xf numFmtId="0" fontId="52" fillId="0" borderId="10" xfId="9" applyFont="1" applyFill="1" applyBorder="1" applyAlignment="1">
      <alignment vertical="top" wrapText="1"/>
    </xf>
    <xf numFmtId="0" fontId="52" fillId="0" borderId="9" xfId="7" applyFont="1" applyFill="1" applyBorder="1" applyAlignment="1">
      <alignment vertical="top"/>
    </xf>
    <xf numFmtId="0" fontId="52" fillId="0" borderId="10" xfId="7" applyFont="1" applyFill="1" applyBorder="1" applyAlignment="1">
      <alignment vertical="top" wrapText="1"/>
    </xf>
    <xf numFmtId="0" fontId="54" fillId="0" borderId="22" xfId="7" quotePrefix="1" applyFont="1" applyFill="1" applyBorder="1" applyAlignment="1">
      <alignment vertical="top"/>
    </xf>
    <xf numFmtId="0" fontId="52" fillId="2" borderId="28" xfId="7" applyFont="1" applyFill="1" applyBorder="1" applyAlignment="1">
      <alignment horizontal="left" vertical="top" wrapText="1"/>
    </xf>
    <xf numFmtId="0" fontId="52" fillId="2" borderId="23" xfId="7" applyFont="1" applyFill="1" applyBorder="1" applyAlignment="1">
      <alignment horizontal="left" vertical="top" wrapText="1"/>
    </xf>
    <xf numFmtId="0" fontId="52" fillId="0" borderId="23" xfId="7" applyFont="1" applyFill="1" applyBorder="1" applyAlignment="1">
      <alignment horizontal="left" vertical="top" wrapText="1"/>
    </xf>
    <xf numFmtId="9" fontId="53" fillId="0" borderId="21" xfId="10" applyNumberFormat="1" applyFont="1" applyFill="1" applyBorder="1" applyAlignment="1">
      <alignment vertical="center"/>
    </xf>
    <xf numFmtId="3" fontId="52" fillId="0" borderId="21" xfId="7" applyNumberFormat="1" applyFont="1" applyFill="1" applyBorder="1" applyAlignment="1">
      <alignment vertical="center"/>
    </xf>
    <xf numFmtId="9" fontId="52" fillId="0" borderId="21" xfId="7" applyNumberFormat="1" applyFont="1" applyFill="1" applyBorder="1" applyAlignment="1">
      <alignment vertical="center"/>
    </xf>
    <xf numFmtId="9" fontId="53" fillId="0" borderId="21" xfId="10" applyNumberFormat="1" applyFont="1" applyFill="1" applyBorder="1" applyAlignment="1">
      <alignment horizontal="center" vertical="center"/>
    </xf>
    <xf numFmtId="9" fontId="53" fillId="0" borderId="21" xfId="10" quotePrefix="1" applyNumberFormat="1" applyFont="1" applyFill="1" applyBorder="1" applyAlignment="1">
      <alignment horizontal="center" vertical="center"/>
    </xf>
    <xf numFmtId="49" fontId="53" fillId="0" borderId="21" xfId="10" applyNumberFormat="1" applyFont="1" applyFill="1" applyBorder="1" applyAlignment="1">
      <alignment horizontal="center" vertical="center"/>
    </xf>
    <xf numFmtId="0" fontId="52" fillId="0" borderId="21" xfId="7" applyFont="1" applyFill="1" applyBorder="1" applyAlignment="1">
      <alignment horizontal="center" vertical="center"/>
    </xf>
    <xf numFmtId="49" fontId="52" fillId="0" borderId="21" xfId="10" applyNumberFormat="1" applyFont="1" applyFill="1" applyBorder="1" applyAlignment="1">
      <alignment horizontal="center" vertical="center"/>
    </xf>
    <xf numFmtId="0" fontId="52" fillId="0" borderId="22" xfId="7" quotePrefix="1" applyFont="1" applyFill="1" applyBorder="1" applyAlignment="1">
      <alignment vertical="top"/>
    </xf>
    <xf numFmtId="0" fontId="52" fillId="0" borderId="11" xfId="9" quotePrefix="1" applyFont="1" applyFill="1" applyBorder="1" applyAlignment="1">
      <alignment horizontal="center" vertical="top"/>
    </xf>
    <xf numFmtId="0" fontId="52" fillId="0" borderId="11" xfId="9" applyFont="1" applyFill="1" applyBorder="1" applyAlignment="1">
      <alignment vertical="top" wrapText="1"/>
    </xf>
    <xf numFmtId="0" fontId="52" fillId="0" borderId="13" xfId="9" applyFont="1" applyFill="1" applyBorder="1" applyAlignment="1">
      <alignment vertical="top" wrapText="1"/>
    </xf>
    <xf numFmtId="0" fontId="52" fillId="0" borderId="12" xfId="7" applyFont="1" applyFill="1" applyBorder="1" applyAlignment="1">
      <alignment vertical="top"/>
    </xf>
    <xf numFmtId="0" fontId="52" fillId="0" borderId="13" xfId="7" applyFont="1" applyFill="1" applyBorder="1" applyAlignment="1">
      <alignment vertical="top" wrapText="1"/>
    </xf>
    <xf numFmtId="0" fontId="52" fillId="2" borderId="29" xfId="7" applyFont="1" applyFill="1" applyBorder="1" applyAlignment="1">
      <alignment horizontal="left" vertical="top" wrapText="1"/>
    </xf>
    <xf numFmtId="0" fontId="52" fillId="2" borderId="30" xfId="7" applyFont="1" applyFill="1" applyBorder="1" applyAlignment="1">
      <alignment horizontal="left" vertical="top" wrapText="1"/>
    </xf>
    <xf numFmtId="0" fontId="52" fillId="0" borderId="30" xfId="7" applyFont="1" applyFill="1" applyBorder="1" applyAlignment="1">
      <alignment horizontal="left" vertical="top" wrapText="1"/>
    </xf>
    <xf numFmtId="9" fontId="53" fillId="0" borderId="31" xfId="10" applyNumberFormat="1" applyFont="1" applyFill="1" applyBorder="1" applyAlignment="1">
      <alignment horizontal="center" vertical="center"/>
    </xf>
    <xf numFmtId="9" fontId="53" fillId="0" borderId="31" xfId="10" quotePrefix="1" applyNumberFormat="1" applyFont="1" applyFill="1" applyBorder="1" applyAlignment="1">
      <alignment horizontal="center" vertical="center"/>
    </xf>
    <xf numFmtId="0" fontId="52" fillId="0" borderId="31" xfId="7" applyFont="1" applyFill="1" applyBorder="1" applyAlignment="1">
      <alignment horizontal="center" vertical="center"/>
    </xf>
    <xf numFmtId="0" fontId="52" fillId="0" borderId="32" xfId="9" quotePrefix="1" applyFont="1" applyFill="1" applyBorder="1" applyAlignment="1">
      <alignment horizontal="center" vertical="top"/>
    </xf>
    <xf numFmtId="0" fontId="52" fillId="0" borderId="32" xfId="9" applyFont="1" applyFill="1" applyBorder="1" applyAlignment="1">
      <alignment vertical="top" wrapText="1"/>
    </xf>
    <xf numFmtId="0" fontId="52" fillId="0" borderId="34" xfId="9" applyFont="1" applyFill="1" applyBorder="1" applyAlignment="1">
      <alignment vertical="top" wrapText="1"/>
    </xf>
    <xf numFmtId="0" fontId="52" fillId="0" borderId="33" xfId="7" applyFont="1" applyFill="1" applyBorder="1" applyAlignment="1">
      <alignment vertical="top"/>
    </xf>
    <xf numFmtId="0" fontId="52" fillId="0" borderId="34" xfId="7" applyFont="1" applyFill="1" applyBorder="1" applyAlignment="1">
      <alignment vertical="top" wrapText="1"/>
    </xf>
    <xf numFmtId="0" fontId="54" fillId="0" borderId="33" xfId="7" quotePrefix="1" applyFont="1" applyFill="1" applyBorder="1" applyAlignment="1">
      <alignment vertical="top"/>
    </xf>
    <xf numFmtId="0" fontId="52" fillId="0" borderId="34" xfId="7" applyFont="1" applyFill="1" applyBorder="1" applyAlignment="1">
      <alignment horizontal="left" vertical="top" wrapText="1"/>
    </xf>
    <xf numFmtId="9" fontId="53" fillId="0" borderId="32" xfId="10" quotePrefix="1" applyNumberFormat="1" applyFont="1" applyFill="1" applyBorder="1" applyAlignment="1">
      <alignment horizontal="center" vertical="center"/>
    </xf>
    <xf numFmtId="0" fontId="54" fillId="0" borderId="12" xfId="7" quotePrefix="1" applyFont="1" applyFill="1" applyBorder="1" applyAlignment="1">
      <alignment vertical="top"/>
    </xf>
    <xf numFmtId="0" fontId="52" fillId="2" borderId="15" xfId="7" applyFont="1" applyFill="1" applyBorder="1" applyAlignment="1">
      <alignment horizontal="left" vertical="top" wrapText="1"/>
    </xf>
    <xf numFmtId="0" fontId="52" fillId="2" borderId="13" xfId="7" applyFont="1" applyFill="1" applyBorder="1" applyAlignment="1">
      <alignment horizontal="left" vertical="top" wrapText="1"/>
    </xf>
    <xf numFmtId="0" fontId="52" fillId="0" borderId="13" xfId="7" applyFont="1" applyFill="1" applyBorder="1" applyAlignment="1">
      <alignment horizontal="left" vertical="top" wrapText="1"/>
    </xf>
    <xf numFmtId="9" fontId="53" fillId="0" borderId="11" xfId="10" quotePrefix="1" applyNumberFormat="1" applyFont="1" applyFill="1" applyBorder="1" applyAlignment="1">
      <alignment horizontal="center" vertical="center"/>
    </xf>
    <xf numFmtId="9" fontId="53" fillId="0" borderId="11" xfId="10" applyNumberFormat="1" applyFont="1" applyFill="1" applyBorder="1" applyAlignment="1">
      <alignment horizontal="center" vertical="center"/>
    </xf>
    <xf numFmtId="0" fontId="52" fillId="0" borderId="11" xfId="7" applyFont="1" applyFill="1" applyBorder="1" applyAlignment="1">
      <alignment horizontal="center" vertical="center"/>
    </xf>
    <xf numFmtId="0" fontId="55" fillId="0" borderId="0" xfId="7" applyFont="1" applyAlignment="1">
      <alignment horizontal="center"/>
    </xf>
    <xf numFmtId="0" fontId="55" fillId="0" borderId="0" xfId="7" applyFont="1"/>
    <xf numFmtId="168" fontId="53" fillId="0" borderId="0" xfId="36" applyNumberFormat="1" applyFont="1"/>
    <xf numFmtId="168" fontId="54" fillId="5" borderId="1" xfId="36" applyNumberFormat="1" applyFont="1" applyFill="1" applyBorder="1" applyAlignment="1">
      <alignment horizontal="center" vertical="center"/>
    </xf>
    <xf numFmtId="168" fontId="53" fillId="0" borderId="21" xfId="36" applyNumberFormat="1" applyFont="1" applyFill="1" applyBorder="1" applyAlignment="1">
      <alignment vertical="center"/>
    </xf>
    <xf numFmtId="170" fontId="52" fillId="0" borderId="21" xfId="71" quotePrefix="1" applyNumberFormat="1" applyFont="1" applyFill="1" applyBorder="1" applyAlignment="1">
      <alignment vertical="center"/>
    </xf>
    <xf numFmtId="168" fontId="53" fillId="0" borderId="21" xfId="36" applyNumberFormat="1" applyFont="1" applyFill="1" applyBorder="1" applyAlignment="1">
      <alignment horizontal="center" vertical="center"/>
    </xf>
    <xf numFmtId="170" fontId="52" fillId="0" borderId="21" xfId="71" quotePrefix="1" applyNumberFormat="1" applyFont="1" applyFill="1" applyBorder="1" applyAlignment="1">
      <alignment horizontal="center" vertical="center"/>
    </xf>
    <xf numFmtId="41" fontId="53" fillId="0" borderId="21" xfId="36" applyNumberFormat="1" applyFont="1" applyFill="1" applyBorder="1" applyAlignment="1">
      <alignment horizontal="center" vertical="center"/>
    </xf>
    <xf numFmtId="168" fontId="53" fillId="0" borderId="21" xfId="36" quotePrefix="1" applyNumberFormat="1" applyFont="1" applyFill="1" applyBorder="1" applyAlignment="1">
      <alignment horizontal="center" vertical="center"/>
    </xf>
    <xf numFmtId="168" fontId="53" fillId="0" borderId="31" xfId="36" applyNumberFormat="1" applyFont="1" applyFill="1" applyBorder="1" applyAlignment="1">
      <alignment vertical="center"/>
    </xf>
    <xf numFmtId="168" fontId="53" fillId="0" borderId="31" xfId="36" quotePrefix="1" applyNumberFormat="1" applyFont="1" applyFill="1" applyBorder="1" applyAlignment="1">
      <alignment horizontal="center" vertical="center"/>
    </xf>
    <xf numFmtId="170" fontId="52" fillId="0" borderId="31" xfId="71" quotePrefix="1" applyNumberFormat="1" applyFont="1" applyFill="1" applyBorder="1" applyAlignment="1">
      <alignment vertical="center"/>
    </xf>
    <xf numFmtId="168" fontId="53" fillId="0" borderId="11" xfId="36" quotePrefix="1" applyNumberFormat="1" applyFont="1" applyFill="1" applyBorder="1" applyAlignment="1">
      <alignment horizontal="center" vertical="center"/>
    </xf>
    <xf numFmtId="168" fontId="53" fillId="0" borderId="11" xfId="36" applyNumberFormat="1" applyFont="1" applyFill="1" applyBorder="1" applyAlignment="1">
      <alignment horizontal="center" vertical="center"/>
    </xf>
    <xf numFmtId="170" fontId="52" fillId="0" borderId="11" xfId="71" quotePrefix="1" applyNumberFormat="1" applyFont="1" applyFill="1" applyBorder="1" applyAlignment="1">
      <alignment horizontal="center" vertical="center"/>
    </xf>
    <xf numFmtId="0" fontId="52" fillId="6" borderId="7" xfId="7" applyFont="1" applyFill="1" applyBorder="1" applyAlignment="1">
      <alignment horizontal="center" vertical="center"/>
    </xf>
    <xf numFmtId="0" fontId="60" fillId="0" borderId="0" xfId="0" applyFont="1" applyBorder="1" applyAlignment="1">
      <alignment horizontal="center" vertical="center"/>
    </xf>
    <xf numFmtId="0" fontId="52" fillId="6" borderId="5" xfId="7" applyFont="1" applyFill="1" applyBorder="1" applyAlignment="1">
      <alignment vertical="center"/>
    </xf>
    <xf numFmtId="0" fontId="52" fillId="2" borderId="23" xfId="7" quotePrefix="1" applyFont="1" applyFill="1" applyBorder="1" applyAlignment="1">
      <alignment horizontal="center" vertical="top" wrapText="1"/>
    </xf>
    <xf numFmtId="0" fontId="52" fillId="0" borderId="8" xfId="7" applyFont="1" applyBorder="1"/>
    <xf numFmtId="0" fontId="26" fillId="0" borderId="1" xfId="0" quotePrefix="1" applyFont="1" applyBorder="1" applyAlignment="1">
      <alignment horizontal="center" vertical="center" wrapText="1"/>
    </xf>
    <xf numFmtId="0" fontId="27" fillId="0" borderId="1" xfId="0" quotePrefix="1" applyFont="1" applyFill="1" applyBorder="1" applyAlignment="1">
      <alignment horizontal="center" vertical="center" wrapText="1"/>
    </xf>
    <xf numFmtId="165" fontId="26" fillId="0" borderId="1" xfId="0" quotePrefix="1" applyNumberFormat="1" applyFont="1" applyBorder="1" applyAlignment="1">
      <alignment horizontal="center" vertical="center"/>
    </xf>
    <xf numFmtId="164" fontId="26" fillId="0" borderId="1" xfId="4" quotePrefix="1" applyFont="1" applyFill="1" applyBorder="1" applyAlignment="1">
      <alignment horizontal="center" vertical="center" wrapText="1"/>
    </xf>
    <xf numFmtId="168" fontId="26" fillId="0" borderId="1" xfId="0" quotePrefix="1" applyNumberFormat="1" applyFont="1" applyFill="1" applyBorder="1" applyAlignment="1">
      <alignment horizontal="center" vertical="center" wrapText="1"/>
    </xf>
    <xf numFmtId="0" fontId="5" fillId="0" borderId="8" xfId="0" applyFont="1" applyBorder="1" applyAlignment="1">
      <alignment horizontal="center"/>
    </xf>
    <xf numFmtId="0" fontId="5" fillId="0" borderId="0" xfId="0" applyFont="1" applyAlignment="1">
      <alignment horizontal="center"/>
    </xf>
    <xf numFmtId="0" fontId="5" fillId="0" borderId="0" xfId="0" quotePrefix="1" applyFont="1" applyAlignment="1">
      <alignment horizontal="center"/>
    </xf>
    <xf numFmtId="0" fontId="5" fillId="14" borderId="5" xfId="0" applyFont="1" applyFill="1" applyBorder="1" applyAlignment="1">
      <alignment horizontal="center" vertical="center" wrapText="1"/>
    </xf>
    <xf numFmtId="0" fontId="5" fillId="0" borderId="1" xfId="0" applyFont="1" applyBorder="1" applyAlignment="1">
      <alignment horizontal="center" vertical="center"/>
    </xf>
    <xf numFmtId="0" fontId="5" fillId="4" borderId="1" xfId="0" applyFont="1" applyFill="1" applyBorder="1" applyAlignment="1">
      <alignment horizontal="center" vertical="top"/>
    </xf>
    <xf numFmtId="0" fontId="52" fillId="0" borderId="0" xfId="7" applyFont="1" applyAlignment="1">
      <alignment vertical="top"/>
    </xf>
    <xf numFmtId="0" fontId="4" fillId="2" borderId="0" xfId="0" applyFont="1" applyFill="1" applyAlignment="1">
      <alignment horizontal="center"/>
    </xf>
    <xf numFmtId="0" fontId="4" fillId="2" borderId="0" xfId="0" applyFont="1" applyFill="1" applyAlignment="1">
      <alignment horizontal="center" vertical="center"/>
    </xf>
    <xf numFmtId="0" fontId="4" fillId="3" borderId="1" xfId="0" applyFont="1" applyFill="1" applyBorder="1" applyAlignment="1">
      <alignment horizontal="center" vertical="center"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2" borderId="1" xfId="0" quotePrefix="1" applyFont="1" applyFill="1" applyBorder="1" applyAlignment="1">
      <alignment horizontal="center" vertical="center"/>
    </xf>
    <xf numFmtId="0" fontId="5" fillId="2" borderId="2" xfId="0" applyFont="1" applyFill="1" applyBorder="1" applyAlignment="1">
      <alignment horizontal="center" vertical="top"/>
    </xf>
    <xf numFmtId="0" fontId="5" fillId="2" borderId="8" xfId="0" applyFont="1" applyFill="1" applyBorder="1" applyAlignment="1">
      <alignment horizontal="center" vertical="top"/>
    </xf>
    <xf numFmtId="0" fontId="5" fillId="2" borderId="11"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2" xfId="0" applyFont="1" applyFill="1" applyBorder="1" applyAlignment="1">
      <alignment horizontal="center" vertical="top" wrapText="1"/>
    </xf>
    <xf numFmtId="0" fontId="5" fillId="2" borderId="3"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3"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4"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3" xfId="0" applyFont="1" applyFill="1" applyBorder="1" applyAlignment="1">
      <alignment horizontal="left" vertical="top" wrapText="1"/>
    </xf>
    <xf numFmtId="0" fontId="55" fillId="0" borderId="0" xfId="7" applyFont="1" applyAlignment="1">
      <alignment horizontal="center" vertical="center"/>
    </xf>
    <xf numFmtId="0" fontId="56" fillId="0" borderId="0" xfId="7" applyFont="1" applyAlignment="1">
      <alignment horizontal="center" vertical="center"/>
    </xf>
    <xf numFmtId="0" fontId="57" fillId="0" borderId="0" xfId="7" applyFont="1" applyAlignment="1">
      <alignment horizontal="center" vertical="center"/>
    </xf>
    <xf numFmtId="0" fontId="54" fillId="2" borderId="25" xfId="7" applyFont="1" applyFill="1" applyBorder="1" applyAlignment="1">
      <alignment horizontal="left" vertical="top" wrapText="1"/>
    </xf>
    <xf numFmtId="0" fontId="54" fillId="2" borderId="26" xfId="7" applyFont="1" applyFill="1" applyBorder="1" applyAlignment="1">
      <alignment horizontal="left" vertical="top" wrapText="1"/>
    </xf>
    <xf numFmtId="0" fontId="54" fillId="2" borderId="28" xfId="7" applyFont="1" applyFill="1" applyBorder="1" applyAlignment="1">
      <alignment horizontal="left" vertical="top" wrapText="1"/>
    </xf>
    <xf numFmtId="0" fontId="54" fillId="2" borderId="23" xfId="7" applyFont="1" applyFill="1" applyBorder="1" applyAlignment="1">
      <alignment horizontal="left" vertical="top" wrapText="1"/>
    </xf>
    <xf numFmtId="0" fontId="54" fillId="2" borderId="35" xfId="7" applyFont="1" applyFill="1" applyBorder="1" applyAlignment="1">
      <alignment horizontal="left" vertical="top" wrapText="1"/>
    </xf>
    <xf numFmtId="0" fontId="54" fillId="2" borderId="34" xfId="7" applyFont="1" applyFill="1" applyBorder="1" applyAlignment="1">
      <alignment horizontal="left" vertical="top" wrapText="1"/>
    </xf>
    <xf numFmtId="0" fontId="52" fillId="6" borderId="5" xfId="7" applyFont="1" applyFill="1" applyBorder="1" applyAlignment="1">
      <alignment horizontal="center" vertical="center"/>
    </xf>
    <xf numFmtId="0" fontId="52" fillId="6" borderId="7" xfId="7" applyFont="1" applyFill="1" applyBorder="1" applyAlignment="1">
      <alignment horizontal="center" vertical="center"/>
    </xf>
    <xf numFmtId="0" fontId="52" fillId="6" borderId="6" xfId="7" applyFont="1" applyFill="1" applyBorder="1" applyAlignment="1">
      <alignment horizontal="center" vertical="center"/>
    </xf>
    <xf numFmtId="0" fontId="51" fillId="0" borderId="0" xfId="7" applyFont="1" applyAlignment="1">
      <alignment horizontal="center" vertical="center"/>
    </xf>
    <xf numFmtId="0" fontId="54" fillId="5" borderId="1" xfId="7" applyFont="1" applyFill="1" applyBorder="1" applyAlignment="1">
      <alignment horizontal="center" vertical="center" wrapText="1"/>
    </xf>
    <xf numFmtId="0" fontId="54" fillId="5" borderId="3" xfId="7" applyFont="1" applyFill="1" applyBorder="1" applyAlignment="1">
      <alignment horizontal="center" vertical="center" wrapText="1"/>
    </xf>
    <xf numFmtId="0" fontId="54" fillId="5" borderId="4" xfId="7" applyFont="1" applyFill="1" applyBorder="1" applyAlignment="1">
      <alignment horizontal="center" vertical="center" wrapText="1"/>
    </xf>
    <xf numFmtId="0" fontId="54" fillId="5" borderId="9" xfId="7" applyFont="1" applyFill="1" applyBorder="1" applyAlignment="1">
      <alignment horizontal="center" vertical="center" wrapText="1"/>
    </xf>
    <xf numFmtId="0" fontId="54" fillId="5" borderId="10" xfId="7" applyFont="1" applyFill="1" applyBorder="1" applyAlignment="1">
      <alignment horizontal="center" vertical="center" wrapText="1"/>
    </xf>
    <xf numFmtId="0" fontId="54" fillId="5" borderId="12" xfId="7" applyFont="1" applyFill="1" applyBorder="1" applyAlignment="1">
      <alignment horizontal="center" vertical="center" wrapText="1"/>
    </xf>
    <xf numFmtId="0" fontId="54" fillId="5" borderId="13" xfId="7" applyFont="1" applyFill="1" applyBorder="1" applyAlignment="1">
      <alignment horizontal="center" vertical="center" wrapText="1"/>
    </xf>
    <xf numFmtId="0" fontId="54" fillId="5" borderId="14" xfId="7" applyFont="1" applyFill="1" applyBorder="1" applyAlignment="1">
      <alignment horizontal="center" vertical="center" wrapText="1"/>
    </xf>
    <xf numFmtId="0" fontId="54" fillId="5" borderId="0" xfId="7" applyFont="1" applyFill="1" applyBorder="1" applyAlignment="1">
      <alignment horizontal="center" vertical="center" wrapText="1"/>
    </xf>
    <xf numFmtId="0" fontId="54" fillId="5" borderId="15" xfId="7" applyFont="1" applyFill="1" applyBorder="1" applyAlignment="1">
      <alignment horizontal="center" vertical="center" wrapText="1"/>
    </xf>
    <xf numFmtId="0" fontId="54" fillId="5" borderId="5" xfId="7" applyFont="1" applyFill="1" applyBorder="1" applyAlignment="1">
      <alignment horizontal="center" vertical="center"/>
    </xf>
    <xf numFmtId="0" fontId="54" fillId="5" borderId="6" xfId="7" applyFont="1" applyFill="1" applyBorder="1" applyAlignment="1">
      <alignment horizontal="center" vertical="center"/>
    </xf>
    <xf numFmtId="0" fontId="54" fillId="5" borderId="7" xfId="7" applyFont="1" applyFill="1" applyBorder="1" applyAlignment="1">
      <alignment horizontal="center" vertical="center"/>
    </xf>
    <xf numFmtId="0" fontId="52" fillId="5" borderId="1" xfId="7" applyFont="1" applyFill="1" applyBorder="1" applyAlignment="1">
      <alignment vertical="center"/>
    </xf>
    <xf numFmtId="0" fontId="18" fillId="0" borderId="2" xfId="0" quotePrefix="1" applyFont="1" applyBorder="1" applyAlignment="1">
      <alignment horizontal="center"/>
    </xf>
    <xf numFmtId="0" fontId="18" fillId="0" borderId="11" xfId="0" quotePrefix="1" applyFont="1" applyBorder="1" applyAlignment="1">
      <alignment horizontal="center"/>
    </xf>
    <xf numFmtId="37" fontId="11" fillId="0" borderId="10" xfId="4" applyNumberFormat="1" applyFont="1" applyBorder="1" applyAlignment="1">
      <alignment horizontal="left" vertical="center" wrapText="1"/>
    </xf>
    <xf numFmtId="37" fontId="11" fillId="0" borderId="13" xfId="4" applyNumberFormat="1" applyFont="1" applyBorder="1" applyAlignment="1">
      <alignment horizontal="left" vertical="center" wrapText="1"/>
    </xf>
    <xf numFmtId="0" fontId="5" fillId="0" borderId="8" xfId="0" applyFont="1" applyBorder="1" applyAlignment="1">
      <alignment horizontal="center"/>
    </xf>
    <xf numFmtId="0" fontId="5" fillId="0" borderId="11" xfId="0" applyFont="1" applyBorder="1" applyAlignment="1">
      <alignment horizontal="center"/>
    </xf>
    <xf numFmtId="0" fontId="5" fillId="0" borderId="2" xfId="0" applyFont="1" applyBorder="1" applyAlignment="1">
      <alignment horizont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37" fontId="11" fillId="0" borderId="4" xfId="4" applyNumberFormat="1" applyFont="1" applyBorder="1" applyAlignment="1">
      <alignment horizontal="left" vertical="center" wrapText="1"/>
    </xf>
    <xf numFmtId="37" fontId="11" fillId="0" borderId="4" xfId="4" applyNumberFormat="1" applyFont="1" applyBorder="1" applyAlignment="1">
      <alignment horizontal="center" vertical="center" wrapText="1"/>
    </xf>
    <xf numFmtId="37" fontId="11" fillId="0" borderId="13" xfId="4" applyNumberFormat="1" applyFont="1" applyBorder="1" applyAlignment="1">
      <alignment horizontal="center" vertical="center" wrapText="1"/>
    </xf>
    <xf numFmtId="0" fontId="22" fillId="0" borderId="0" xfId="0" applyFont="1" applyAlignment="1">
      <alignment horizontal="center"/>
    </xf>
    <xf numFmtId="0" fontId="5" fillId="2" borderId="2"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49" fillId="0" borderId="2" xfId="0" quotePrefix="1" applyFont="1" applyBorder="1" applyAlignment="1">
      <alignment horizontal="center" vertical="center"/>
    </xf>
    <xf numFmtId="0" fontId="49" fillId="0" borderId="11" xfId="0" quotePrefix="1" applyFont="1" applyBorder="1" applyAlignment="1">
      <alignment horizontal="center" vertical="center"/>
    </xf>
    <xf numFmtId="0" fontId="8" fillId="2" borderId="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5" fillId="0" borderId="1" xfId="0" applyFont="1" applyBorder="1" applyAlignment="1">
      <alignment horizontal="left" vertical="top"/>
    </xf>
    <xf numFmtId="0" fontId="11" fillId="0" borderId="1" xfId="0" applyFont="1" applyBorder="1" applyAlignment="1">
      <alignment horizontal="left" vertical="top" wrapText="1"/>
    </xf>
    <xf numFmtId="166" fontId="23" fillId="0" borderId="0" xfId="0" applyNumberFormat="1" applyFont="1" applyAlignment="1">
      <alignment horizontal="left" wrapText="1"/>
    </xf>
    <xf numFmtId="0" fontId="5" fillId="0" borderId="2"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11" fillId="0" borderId="0" xfId="0" applyFont="1" applyBorder="1" applyAlignment="1">
      <alignment horizontal="center" vertical="center" wrapText="1"/>
    </xf>
    <xf numFmtId="0" fontId="11" fillId="0" borderId="2" xfId="0" applyFont="1" applyBorder="1" applyAlignment="1">
      <alignment horizontal="center" vertical="top" wrapText="1"/>
    </xf>
    <xf numFmtId="0" fontId="11" fillId="0" borderId="8" xfId="0" applyFont="1" applyBorder="1" applyAlignment="1">
      <alignment horizontal="center" vertical="top" wrapText="1"/>
    </xf>
    <xf numFmtId="0" fontId="11" fillId="0" borderId="11" xfId="0" applyFont="1" applyBorder="1" applyAlignment="1">
      <alignment horizontal="center" vertical="top" wrapText="1"/>
    </xf>
    <xf numFmtId="0" fontId="11" fillId="0" borderId="2" xfId="0" applyFont="1" applyBorder="1" applyAlignment="1">
      <alignment horizontal="left" vertical="top" wrapText="1"/>
    </xf>
    <xf numFmtId="0" fontId="11" fillId="0" borderId="11" xfId="0" applyFont="1" applyBorder="1" applyAlignment="1">
      <alignment horizontal="left" vertical="top" wrapText="1"/>
    </xf>
    <xf numFmtId="0" fontId="50" fillId="0" borderId="6" xfId="0" applyFont="1" applyBorder="1" applyAlignment="1">
      <alignment horizontal="center" vertical="center" wrapText="1"/>
    </xf>
    <xf numFmtId="0" fontId="50" fillId="0" borderId="7" xfId="0" applyFont="1" applyBorder="1" applyAlignment="1">
      <alignment horizontal="center" vertical="center" wrapText="1"/>
    </xf>
    <xf numFmtId="0" fontId="11" fillId="0" borderId="6" xfId="0" quotePrefix="1"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20" fillId="0" borderId="0" xfId="0" applyFont="1" applyAlignment="1">
      <alignment horizontal="center"/>
    </xf>
    <xf numFmtId="0" fontId="18" fillId="0" borderId="0" xfId="0" applyFont="1" applyAlignment="1">
      <alignment horizontal="justify" vertical="top" wrapText="1"/>
    </xf>
    <xf numFmtId="0" fontId="13" fillId="0" borderId="1" xfId="0" applyFont="1" applyBorder="1" applyAlignment="1">
      <alignment horizontal="center" vertical="top"/>
    </xf>
    <xf numFmtId="0" fontId="13" fillId="0" borderId="0" xfId="0" applyFont="1" applyAlignment="1">
      <alignment horizontal="left" indent="10"/>
    </xf>
    <xf numFmtId="0" fontId="21" fillId="0" borderId="0" xfId="0" applyFont="1" applyAlignment="1">
      <alignment horizontal="center"/>
    </xf>
    <xf numFmtId="0" fontId="37" fillId="0" borderId="0" xfId="0" applyFont="1" applyAlignment="1">
      <alignment horizontal="center"/>
    </xf>
    <xf numFmtId="0" fontId="13" fillId="0" borderId="0" xfId="0" applyFont="1" applyAlignment="1">
      <alignment horizontal="left" wrapText="1" indent="10"/>
    </xf>
    <xf numFmtId="0" fontId="13" fillId="0" borderId="4" xfId="0" applyFont="1" applyBorder="1" applyAlignment="1">
      <alignment horizontal="center" vertical="top" wrapText="1"/>
    </xf>
    <xf numFmtId="0" fontId="13" fillId="0" borderId="10" xfId="0" applyFont="1" applyBorder="1" applyAlignment="1">
      <alignment horizontal="center" vertical="top" wrapText="1"/>
    </xf>
    <xf numFmtId="0" fontId="13" fillId="0" borderId="13" xfId="0" applyFont="1" applyBorder="1" applyAlignment="1">
      <alignment horizontal="center" vertical="top" wrapText="1"/>
    </xf>
    <xf numFmtId="0" fontId="22" fillId="0" borderId="0" xfId="0" applyFont="1" applyAlignment="1">
      <alignment horizontal="center" vertical="center"/>
    </xf>
    <xf numFmtId="0" fontId="26" fillId="0" borderId="2" xfId="0" quotePrefix="1" applyFont="1" applyBorder="1" applyAlignment="1">
      <alignment horizontal="center" vertical="center"/>
    </xf>
    <xf numFmtId="0" fontId="26" fillId="0" borderId="11" xfId="0" quotePrefix="1" applyFont="1" applyBorder="1" applyAlignment="1">
      <alignment horizontal="center" vertical="center"/>
    </xf>
    <xf numFmtId="0" fontId="26" fillId="0" borderId="2" xfId="0" applyFont="1" applyBorder="1" applyAlignment="1">
      <alignment horizontal="left" vertical="top" wrapText="1"/>
    </xf>
    <xf numFmtId="0" fontId="26" fillId="0" borderId="11" xfId="0" applyFont="1" applyBorder="1" applyAlignment="1">
      <alignment horizontal="left" vertical="top" wrapText="1"/>
    </xf>
    <xf numFmtId="0" fontId="24" fillId="0" borderId="0" xfId="0" applyFont="1" applyAlignment="1">
      <alignment horizontal="center" vertical="center"/>
    </xf>
    <xf numFmtId="0" fontId="26" fillId="0" borderId="2" xfId="0" quotePrefix="1" applyFont="1" applyFill="1" applyBorder="1" applyAlignment="1">
      <alignment horizontal="center" vertical="center"/>
    </xf>
    <xf numFmtId="0" fontId="26" fillId="0" borderId="11" xfId="0" quotePrefix="1" applyFont="1" applyFill="1" applyBorder="1" applyAlignment="1">
      <alignment horizontal="center" vertical="center"/>
    </xf>
    <xf numFmtId="0" fontId="26" fillId="0" borderId="1" xfId="0" applyFont="1" applyBorder="1" applyAlignment="1">
      <alignment vertical="top" wrapText="1"/>
    </xf>
    <xf numFmtId="0" fontId="43" fillId="0" borderId="1" xfId="0" applyFont="1" applyBorder="1" applyAlignment="1">
      <alignment vertical="top" wrapText="1"/>
    </xf>
    <xf numFmtId="0" fontId="26" fillId="0" borderId="1" xfId="0" applyFont="1" applyBorder="1" applyAlignment="1">
      <alignment horizontal="center" vertical="top" wrapText="1"/>
    </xf>
    <xf numFmtId="0" fontId="26" fillId="0" borderId="1" xfId="0" applyFont="1" applyBorder="1" applyAlignment="1">
      <alignment horizontal="right" vertical="top" wrapText="1"/>
    </xf>
    <xf numFmtId="0" fontId="26" fillId="0" borderId="1" xfId="0" quotePrefix="1" applyFont="1" applyBorder="1" applyAlignment="1">
      <alignment horizontal="center" vertical="center" wrapText="1"/>
    </xf>
    <xf numFmtId="0" fontId="26" fillId="0" borderId="16" xfId="0" applyFont="1" applyBorder="1" applyAlignment="1">
      <alignment vertical="top" wrapText="1"/>
    </xf>
    <xf numFmtId="0" fontId="26" fillId="0" borderId="20" xfId="0" applyFont="1" applyBorder="1" applyAlignment="1">
      <alignment vertical="top" wrapText="1"/>
    </xf>
    <xf numFmtId="0" fontId="43" fillId="0" borderId="16" xfId="0" applyFont="1" applyBorder="1" applyAlignment="1">
      <alignment vertical="top" wrapText="1"/>
    </xf>
    <xf numFmtId="0" fontId="43" fillId="0" borderId="17" xfId="0" applyFont="1" applyBorder="1" applyAlignment="1">
      <alignment vertical="top" wrapText="1"/>
    </xf>
    <xf numFmtId="0" fontId="26" fillId="0" borderId="16" xfId="0" applyFont="1" applyBorder="1" applyAlignment="1">
      <alignment horizontal="center" vertical="top" wrapText="1"/>
    </xf>
    <xf numFmtId="0" fontId="26" fillId="0" borderId="17" xfId="0" applyFont="1" applyBorder="1" applyAlignment="1">
      <alignment horizontal="center" vertical="top" wrapText="1"/>
    </xf>
    <xf numFmtId="0" fontId="26" fillId="0" borderId="17" xfId="0" applyFont="1" applyBorder="1" applyAlignment="1">
      <alignment vertical="top" wrapText="1"/>
    </xf>
    <xf numFmtId="0" fontId="26" fillId="0" borderId="16" xfId="0" applyFont="1" applyBorder="1" applyAlignment="1">
      <alignment horizontal="right" vertical="top" wrapText="1"/>
    </xf>
    <xf numFmtId="0" fontId="26" fillId="0" borderId="17" xfId="0" applyFont="1" applyBorder="1" applyAlignment="1">
      <alignment horizontal="right" vertical="top" wrapText="1"/>
    </xf>
    <xf numFmtId="0" fontId="30" fillId="0" borderId="0" xfId="0" applyFont="1" applyAlignment="1">
      <alignment horizontal="center" vertical="center"/>
    </xf>
    <xf numFmtId="0" fontId="24" fillId="0" borderId="0" xfId="0" applyFont="1" applyBorder="1" applyAlignment="1">
      <alignment horizontal="center" vertical="center"/>
    </xf>
  </cellXfs>
  <cellStyles count="72">
    <cellStyle name="20% - Accent2 10" xfId="12"/>
    <cellStyle name="20% - Accent2 11" xfId="13"/>
    <cellStyle name="20% - Accent2 12" xfId="14"/>
    <cellStyle name="20% - Accent2 13" xfId="15"/>
    <cellStyle name="20% - Accent2 2" xfId="16"/>
    <cellStyle name="20% - Accent2 2 2" xfId="17"/>
    <cellStyle name="20% - Accent2 2 2 2" xfId="18"/>
    <cellStyle name="20% - Accent2 3" xfId="19"/>
    <cellStyle name="20% - Accent2 4" xfId="20"/>
    <cellStyle name="20% - Accent2 5" xfId="21"/>
    <cellStyle name="20% - Accent2 6" xfId="22"/>
    <cellStyle name="20% - Accent2 7" xfId="23"/>
    <cellStyle name="20% - Accent2 8" xfId="24"/>
    <cellStyle name="20% - Accent2 9" xfId="25"/>
    <cellStyle name="20% - Accent4 2" xfId="26"/>
    <cellStyle name="60% - Accent2 2" xfId="27"/>
    <cellStyle name="60% - Accent2 3" xfId="28"/>
    <cellStyle name="60% - Accent3 2" xfId="29"/>
    <cellStyle name="Accent2 2" xfId="30"/>
    <cellStyle name="Accent4 2" xfId="31"/>
    <cellStyle name="Accent6 2" xfId="32"/>
    <cellStyle name="Comma" xfId="3" builtinId="3"/>
    <cellStyle name="Comma [0]" xfId="4" builtinId="6"/>
    <cellStyle name="Comma [0] 2" xfId="11"/>
    <cellStyle name="Comma [0] 2 2" xfId="33"/>
    <cellStyle name="Comma [0] 3" xfId="34"/>
    <cellStyle name="Comma [0] 4" xfId="35"/>
    <cellStyle name="Comma [0] 5" xfId="71"/>
    <cellStyle name="Comma 2" xfId="36"/>
    <cellStyle name="Comma 2 10" xfId="8"/>
    <cellStyle name="Comma 2 11" xfId="37"/>
    <cellStyle name="Comma 2 12" xfId="38"/>
    <cellStyle name="Comma 2 13" xfId="39"/>
    <cellStyle name="Comma 2 14" xfId="40"/>
    <cellStyle name="Comma 2 2" xfId="41"/>
    <cellStyle name="Comma 2 3" xfId="42"/>
    <cellStyle name="Comma 2 4" xfId="43"/>
    <cellStyle name="Comma 2 5" xfId="44"/>
    <cellStyle name="Comma 2 6" xfId="45"/>
    <cellStyle name="Comma 2 7" xfId="46"/>
    <cellStyle name="Comma 2 8" xfId="47"/>
    <cellStyle name="Comma 2 9" xfId="48"/>
    <cellStyle name="Comma 3" xfId="49"/>
    <cellStyle name="Comma 3 2" xfId="50"/>
    <cellStyle name="Comma 3 3" xfId="51"/>
    <cellStyle name="Comma 3 4" xfId="52"/>
    <cellStyle name="Comma 4" xfId="53"/>
    <cellStyle name="Comma 5" xfId="54"/>
    <cellStyle name="Comma 6" xfId="55"/>
    <cellStyle name="Normal" xfId="0" builtinId="0"/>
    <cellStyle name="Normal 10" xfId="7"/>
    <cellStyle name="Normal 10 2" xfId="56"/>
    <cellStyle name="Normal 11" xfId="57"/>
    <cellStyle name="Normal 12" xfId="58"/>
    <cellStyle name="Normal 13" xfId="59"/>
    <cellStyle name="Normal 13 2" xfId="60"/>
    <cellStyle name="Normal 14" xfId="61"/>
    <cellStyle name="Normal 2" xfId="1"/>
    <cellStyle name="Normal 2 2" xfId="6"/>
    <cellStyle name="Normal 2 3" xfId="9"/>
    <cellStyle name="Normal 3" xfId="62"/>
    <cellStyle name="Normal 4" xfId="63"/>
    <cellStyle name="Normal 5" xfId="64"/>
    <cellStyle name="Normal 5 5" xfId="2"/>
    <cellStyle name="Normal 6" xfId="65"/>
    <cellStyle name="Normal 7" xfId="66"/>
    <cellStyle name="Normal 7 2" xfId="67"/>
    <cellStyle name="Normal 8" xfId="5"/>
    <cellStyle name="Normal 8 2" xfId="68"/>
    <cellStyle name="Normal 9" xfId="69"/>
    <cellStyle name="Normal 9 2" xfId="70"/>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2758440</xdr:colOff>
      <xdr:row>0</xdr:row>
      <xdr:rowOff>22860</xdr:rowOff>
    </xdr:from>
    <xdr:to>
      <xdr:col>1</xdr:col>
      <xdr:colOff>575310</xdr:colOff>
      <xdr:row>6</xdr:row>
      <xdr:rowOff>22860</xdr:rowOff>
    </xdr:to>
    <xdr:pic>
      <xdr:nvPicPr>
        <xdr:cNvPr id="2" name="Picture 1"/>
        <xdr:cNvPicPr/>
      </xdr:nvPicPr>
      <xdr:blipFill>
        <a:blip xmlns:r="http://schemas.openxmlformats.org/officeDocument/2006/relationships" r:embed="rId1" cstate="print"/>
        <a:srcRect/>
        <a:stretch>
          <a:fillRect/>
        </a:stretch>
      </xdr:blipFill>
      <xdr:spPr bwMode="auto">
        <a:xfrm>
          <a:off x="2758440" y="22860"/>
          <a:ext cx="779145" cy="11430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90488</xdr:colOff>
      <xdr:row>0</xdr:row>
      <xdr:rowOff>47625</xdr:rowOff>
    </xdr:from>
    <xdr:to>
      <xdr:col>1</xdr:col>
      <xdr:colOff>441135</xdr:colOff>
      <xdr:row>3</xdr:row>
      <xdr:rowOff>60325</xdr:rowOff>
    </xdr:to>
    <xdr:pic>
      <xdr:nvPicPr>
        <xdr:cNvPr id="2" name="Picture 1"/>
        <xdr:cNvPicPr/>
      </xdr:nvPicPr>
      <xdr:blipFill>
        <a:blip xmlns:r="http://schemas.openxmlformats.org/officeDocument/2006/relationships" r:embed="rId1" cstate="print"/>
        <a:srcRect/>
        <a:stretch>
          <a:fillRect/>
        </a:stretch>
      </xdr:blipFill>
      <xdr:spPr bwMode="auto">
        <a:xfrm>
          <a:off x="90488" y="47625"/>
          <a:ext cx="655447" cy="61277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0</xdr:row>
      <xdr:rowOff>7620</xdr:rowOff>
    </xdr:from>
    <xdr:to>
      <xdr:col>1</xdr:col>
      <xdr:colOff>971550</xdr:colOff>
      <xdr:row>6</xdr:row>
      <xdr:rowOff>7620</xdr:rowOff>
    </xdr:to>
    <xdr:pic>
      <xdr:nvPicPr>
        <xdr:cNvPr id="2" name="Picture 1"/>
        <xdr:cNvPicPr/>
      </xdr:nvPicPr>
      <xdr:blipFill>
        <a:blip xmlns:r="http://schemas.openxmlformats.org/officeDocument/2006/relationships" r:embed="rId1" cstate="print"/>
        <a:srcRect/>
        <a:stretch>
          <a:fillRect/>
        </a:stretch>
      </xdr:blipFill>
      <xdr:spPr bwMode="auto">
        <a:xfrm>
          <a:off x="4019550" y="7620"/>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60</xdr:row>
      <xdr:rowOff>0</xdr:rowOff>
    </xdr:from>
    <xdr:to>
      <xdr:col>1</xdr:col>
      <xdr:colOff>956310</xdr:colOff>
      <xdr:row>66</xdr:row>
      <xdr:rowOff>0</xdr:rowOff>
    </xdr:to>
    <xdr:pic>
      <xdr:nvPicPr>
        <xdr:cNvPr id="3" name="Picture 2"/>
        <xdr:cNvPicPr/>
      </xdr:nvPicPr>
      <xdr:blipFill>
        <a:blip xmlns:r="http://schemas.openxmlformats.org/officeDocument/2006/relationships" r:embed="rId1" cstate="print"/>
        <a:srcRect/>
        <a:stretch>
          <a:fillRect/>
        </a:stretch>
      </xdr:blipFill>
      <xdr:spPr bwMode="auto">
        <a:xfrm>
          <a:off x="4004310" y="11010900"/>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116</xdr:row>
      <xdr:rowOff>0</xdr:rowOff>
    </xdr:from>
    <xdr:to>
      <xdr:col>1</xdr:col>
      <xdr:colOff>956310</xdr:colOff>
      <xdr:row>122</xdr:row>
      <xdr:rowOff>0</xdr:rowOff>
    </xdr:to>
    <xdr:pic>
      <xdr:nvPicPr>
        <xdr:cNvPr id="4" name="Picture 3"/>
        <xdr:cNvPicPr/>
      </xdr:nvPicPr>
      <xdr:blipFill>
        <a:blip xmlns:r="http://schemas.openxmlformats.org/officeDocument/2006/relationships" r:embed="rId1" cstate="print"/>
        <a:srcRect/>
        <a:stretch>
          <a:fillRect/>
        </a:stretch>
      </xdr:blipFill>
      <xdr:spPr bwMode="auto">
        <a:xfrm>
          <a:off x="4004310" y="22812375"/>
          <a:ext cx="857250" cy="1143000"/>
        </a:xfrm>
        <a:prstGeom prst="rect">
          <a:avLst/>
        </a:prstGeom>
        <a:noFill/>
        <a:ln w="1">
          <a:noFill/>
          <a:miter lim="800000"/>
          <a:headEnd/>
          <a:tailEnd type="none" w="med" len="med"/>
        </a:ln>
        <a:effectLst/>
      </xdr:spPr>
    </xdr:pic>
    <xdr:clientData/>
  </xdr:twoCellAnchor>
  <xdr:twoCellAnchor editAs="oneCell">
    <xdr:from>
      <xdr:col>1</xdr:col>
      <xdr:colOff>106680</xdr:colOff>
      <xdr:row>173</xdr:row>
      <xdr:rowOff>22860</xdr:rowOff>
    </xdr:from>
    <xdr:to>
      <xdr:col>1</xdr:col>
      <xdr:colOff>963930</xdr:colOff>
      <xdr:row>179</xdr:row>
      <xdr:rowOff>22860</xdr:rowOff>
    </xdr:to>
    <xdr:pic>
      <xdr:nvPicPr>
        <xdr:cNvPr id="5" name="Picture 4"/>
        <xdr:cNvPicPr/>
      </xdr:nvPicPr>
      <xdr:blipFill>
        <a:blip xmlns:r="http://schemas.openxmlformats.org/officeDocument/2006/relationships" r:embed="rId1" cstate="print"/>
        <a:srcRect/>
        <a:stretch>
          <a:fillRect/>
        </a:stretch>
      </xdr:blipFill>
      <xdr:spPr bwMode="auto">
        <a:xfrm>
          <a:off x="4011930" y="34370010"/>
          <a:ext cx="857250" cy="1143000"/>
        </a:xfrm>
        <a:prstGeom prst="rect">
          <a:avLst/>
        </a:prstGeom>
        <a:noFill/>
        <a:ln w="1">
          <a:noFill/>
          <a:miter lim="800000"/>
          <a:headEnd/>
          <a:tailEnd type="none" w="med" len="med"/>
        </a:ln>
        <a:effectLst/>
      </xdr:spPr>
    </xdr:pic>
    <xdr:clientData/>
  </xdr:twoCellAnchor>
  <xdr:twoCellAnchor editAs="oneCell">
    <xdr:from>
      <xdr:col>1</xdr:col>
      <xdr:colOff>106680</xdr:colOff>
      <xdr:row>229</xdr:row>
      <xdr:rowOff>45720</xdr:rowOff>
    </xdr:from>
    <xdr:to>
      <xdr:col>1</xdr:col>
      <xdr:colOff>963930</xdr:colOff>
      <xdr:row>235</xdr:row>
      <xdr:rowOff>45720</xdr:rowOff>
    </xdr:to>
    <xdr:pic>
      <xdr:nvPicPr>
        <xdr:cNvPr id="6" name="Picture 5"/>
        <xdr:cNvPicPr/>
      </xdr:nvPicPr>
      <xdr:blipFill>
        <a:blip xmlns:r="http://schemas.openxmlformats.org/officeDocument/2006/relationships" r:embed="rId1" cstate="print"/>
        <a:srcRect/>
        <a:stretch>
          <a:fillRect/>
        </a:stretch>
      </xdr:blipFill>
      <xdr:spPr bwMode="auto">
        <a:xfrm>
          <a:off x="4011930" y="46003845"/>
          <a:ext cx="857250" cy="114300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99060</xdr:colOff>
      <xdr:row>0</xdr:row>
      <xdr:rowOff>0</xdr:rowOff>
    </xdr:from>
    <xdr:to>
      <xdr:col>1</xdr:col>
      <xdr:colOff>956310</xdr:colOff>
      <xdr:row>6</xdr:row>
      <xdr:rowOff>0</xdr:rowOff>
    </xdr:to>
    <xdr:pic>
      <xdr:nvPicPr>
        <xdr:cNvPr id="2" name="Picture 1"/>
        <xdr:cNvPicPr/>
      </xdr:nvPicPr>
      <xdr:blipFill>
        <a:blip xmlns:r="http://schemas.openxmlformats.org/officeDocument/2006/relationships" r:embed="rId1" cstate="print"/>
        <a:srcRect/>
        <a:stretch>
          <a:fillRect/>
        </a:stretch>
      </xdr:blipFill>
      <xdr:spPr bwMode="auto">
        <a:xfrm>
          <a:off x="2918460" y="0"/>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80</xdr:row>
      <xdr:rowOff>30480</xdr:rowOff>
    </xdr:from>
    <xdr:to>
      <xdr:col>1</xdr:col>
      <xdr:colOff>956310</xdr:colOff>
      <xdr:row>86</xdr:row>
      <xdr:rowOff>30480</xdr:rowOff>
    </xdr:to>
    <xdr:pic>
      <xdr:nvPicPr>
        <xdr:cNvPr id="3" name="Picture 2"/>
        <xdr:cNvPicPr/>
      </xdr:nvPicPr>
      <xdr:blipFill>
        <a:blip xmlns:r="http://schemas.openxmlformats.org/officeDocument/2006/relationships" r:embed="rId1" cstate="print"/>
        <a:srcRect/>
        <a:stretch>
          <a:fillRect/>
        </a:stretch>
      </xdr:blipFill>
      <xdr:spPr bwMode="auto">
        <a:xfrm>
          <a:off x="2918460" y="11812905"/>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159</xdr:row>
      <xdr:rowOff>38100</xdr:rowOff>
    </xdr:from>
    <xdr:to>
      <xdr:col>1</xdr:col>
      <xdr:colOff>956310</xdr:colOff>
      <xdr:row>165</xdr:row>
      <xdr:rowOff>38100</xdr:rowOff>
    </xdr:to>
    <xdr:pic>
      <xdr:nvPicPr>
        <xdr:cNvPr id="4" name="Picture 3"/>
        <xdr:cNvPicPr/>
      </xdr:nvPicPr>
      <xdr:blipFill>
        <a:blip xmlns:r="http://schemas.openxmlformats.org/officeDocument/2006/relationships" r:embed="rId1" cstate="print"/>
        <a:srcRect/>
        <a:stretch>
          <a:fillRect/>
        </a:stretch>
      </xdr:blipFill>
      <xdr:spPr bwMode="auto">
        <a:xfrm>
          <a:off x="2918460" y="23526750"/>
          <a:ext cx="857250" cy="1143000"/>
        </a:xfrm>
        <a:prstGeom prst="rect">
          <a:avLst/>
        </a:prstGeom>
        <a:noFill/>
        <a:ln w="1">
          <a:noFill/>
          <a:miter lim="800000"/>
          <a:headEnd/>
          <a:tailEnd type="none" w="med" len="med"/>
        </a:ln>
        <a:effectLst/>
      </xdr:spPr>
    </xdr:pic>
    <xdr:clientData/>
  </xdr:twoCellAnchor>
  <xdr:twoCellAnchor editAs="oneCell">
    <xdr:from>
      <xdr:col>1</xdr:col>
      <xdr:colOff>106680</xdr:colOff>
      <xdr:row>235</xdr:row>
      <xdr:rowOff>53340</xdr:rowOff>
    </xdr:from>
    <xdr:to>
      <xdr:col>1</xdr:col>
      <xdr:colOff>963930</xdr:colOff>
      <xdr:row>241</xdr:row>
      <xdr:rowOff>53340</xdr:rowOff>
    </xdr:to>
    <xdr:pic>
      <xdr:nvPicPr>
        <xdr:cNvPr id="5" name="Picture 4"/>
        <xdr:cNvPicPr/>
      </xdr:nvPicPr>
      <xdr:blipFill>
        <a:blip xmlns:r="http://schemas.openxmlformats.org/officeDocument/2006/relationships" r:embed="rId1" cstate="print"/>
        <a:srcRect/>
        <a:stretch>
          <a:fillRect/>
        </a:stretch>
      </xdr:blipFill>
      <xdr:spPr bwMode="auto">
        <a:xfrm>
          <a:off x="2926080" y="35505390"/>
          <a:ext cx="857250" cy="1143000"/>
        </a:xfrm>
        <a:prstGeom prst="rect">
          <a:avLst/>
        </a:prstGeom>
        <a:noFill/>
        <a:ln w="1">
          <a:noFill/>
          <a:miter lim="800000"/>
          <a:headEnd/>
          <a:tailEnd type="none" w="med" len="med"/>
        </a:ln>
        <a:effectLst/>
      </xdr:spPr>
    </xdr:pic>
    <xdr:clientData/>
  </xdr:twoCellAnchor>
  <xdr:twoCellAnchor editAs="oneCell">
    <xdr:from>
      <xdr:col>1</xdr:col>
      <xdr:colOff>121920</xdr:colOff>
      <xdr:row>312</xdr:row>
      <xdr:rowOff>53340</xdr:rowOff>
    </xdr:from>
    <xdr:to>
      <xdr:col>1</xdr:col>
      <xdr:colOff>979170</xdr:colOff>
      <xdr:row>318</xdr:row>
      <xdr:rowOff>53340</xdr:rowOff>
    </xdr:to>
    <xdr:pic>
      <xdr:nvPicPr>
        <xdr:cNvPr id="6" name="Picture 5"/>
        <xdr:cNvPicPr/>
      </xdr:nvPicPr>
      <xdr:blipFill>
        <a:blip xmlns:r="http://schemas.openxmlformats.org/officeDocument/2006/relationships" r:embed="rId1" cstate="print"/>
        <a:srcRect/>
        <a:stretch>
          <a:fillRect/>
        </a:stretch>
      </xdr:blipFill>
      <xdr:spPr bwMode="auto">
        <a:xfrm>
          <a:off x="2941320" y="47373540"/>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387</xdr:row>
      <xdr:rowOff>76200</xdr:rowOff>
    </xdr:from>
    <xdr:to>
      <xdr:col>1</xdr:col>
      <xdr:colOff>956310</xdr:colOff>
      <xdr:row>393</xdr:row>
      <xdr:rowOff>76200</xdr:rowOff>
    </xdr:to>
    <xdr:pic>
      <xdr:nvPicPr>
        <xdr:cNvPr id="7" name="Picture 6"/>
        <xdr:cNvPicPr/>
      </xdr:nvPicPr>
      <xdr:blipFill>
        <a:blip xmlns:r="http://schemas.openxmlformats.org/officeDocument/2006/relationships" r:embed="rId1" cstate="print"/>
        <a:srcRect/>
        <a:stretch>
          <a:fillRect/>
        </a:stretch>
      </xdr:blipFill>
      <xdr:spPr bwMode="auto">
        <a:xfrm>
          <a:off x="2918460" y="59302650"/>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461</xdr:row>
      <xdr:rowOff>91440</xdr:rowOff>
    </xdr:from>
    <xdr:to>
      <xdr:col>1</xdr:col>
      <xdr:colOff>956310</xdr:colOff>
      <xdr:row>467</xdr:row>
      <xdr:rowOff>91440</xdr:rowOff>
    </xdr:to>
    <xdr:pic>
      <xdr:nvPicPr>
        <xdr:cNvPr id="8" name="Picture 7"/>
        <xdr:cNvPicPr/>
      </xdr:nvPicPr>
      <xdr:blipFill>
        <a:blip xmlns:r="http://schemas.openxmlformats.org/officeDocument/2006/relationships" r:embed="rId1" cstate="print"/>
        <a:srcRect/>
        <a:stretch>
          <a:fillRect/>
        </a:stretch>
      </xdr:blipFill>
      <xdr:spPr bwMode="auto">
        <a:xfrm>
          <a:off x="2918460" y="71786115"/>
          <a:ext cx="857250" cy="1143000"/>
        </a:xfrm>
        <a:prstGeom prst="rect">
          <a:avLst/>
        </a:prstGeom>
        <a:noFill/>
        <a:ln w="1">
          <a:noFill/>
          <a:miter lim="800000"/>
          <a:headEnd/>
          <a:tailEnd type="none" w="med" len="med"/>
        </a:ln>
        <a:effectLst/>
      </xdr:spPr>
    </xdr:pic>
    <xdr:clientData/>
  </xdr:twoCellAnchor>
  <xdr:twoCellAnchor editAs="oneCell">
    <xdr:from>
      <xdr:col>1</xdr:col>
      <xdr:colOff>114300</xdr:colOff>
      <xdr:row>534</xdr:row>
      <xdr:rowOff>15240</xdr:rowOff>
    </xdr:from>
    <xdr:to>
      <xdr:col>1</xdr:col>
      <xdr:colOff>971550</xdr:colOff>
      <xdr:row>539</xdr:row>
      <xdr:rowOff>190500</xdr:rowOff>
    </xdr:to>
    <xdr:pic>
      <xdr:nvPicPr>
        <xdr:cNvPr id="9" name="Picture 8"/>
        <xdr:cNvPicPr/>
      </xdr:nvPicPr>
      <xdr:blipFill>
        <a:blip xmlns:r="http://schemas.openxmlformats.org/officeDocument/2006/relationships" r:embed="rId1" cstate="print"/>
        <a:srcRect/>
        <a:stretch>
          <a:fillRect/>
        </a:stretch>
      </xdr:blipFill>
      <xdr:spPr bwMode="auto">
        <a:xfrm>
          <a:off x="2933700" y="83911440"/>
          <a:ext cx="857250" cy="1127760"/>
        </a:xfrm>
        <a:prstGeom prst="rect">
          <a:avLst/>
        </a:prstGeom>
        <a:noFill/>
        <a:ln w="1">
          <a:noFill/>
          <a:miter lim="800000"/>
          <a:headEnd/>
          <a:tailEnd type="none" w="med" len="med"/>
        </a:ln>
        <a:effectLst/>
      </xdr:spPr>
    </xdr:pic>
    <xdr:clientData/>
  </xdr:twoCellAnchor>
  <xdr:twoCellAnchor editAs="oneCell">
    <xdr:from>
      <xdr:col>1</xdr:col>
      <xdr:colOff>99060</xdr:colOff>
      <xdr:row>608</xdr:row>
      <xdr:rowOff>0</xdr:rowOff>
    </xdr:from>
    <xdr:to>
      <xdr:col>1</xdr:col>
      <xdr:colOff>956310</xdr:colOff>
      <xdr:row>614</xdr:row>
      <xdr:rowOff>0</xdr:rowOff>
    </xdr:to>
    <xdr:pic>
      <xdr:nvPicPr>
        <xdr:cNvPr id="10" name="Picture 9"/>
        <xdr:cNvPicPr/>
      </xdr:nvPicPr>
      <xdr:blipFill>
        <a:blip xmlns:r="http://schemas.openxmlformats.org/officeDocument/2006/relationships" r:embed="rId1" cstate="print"/>
        <a:srcRect/>
        <a:stretch>
          <a:fillRect/>
        </a:stretch>
      </xdr:blipFill>
      <xdr:spPr bwMode="auto">
        <a:xfrm>
          <a:off x="2918460" y="96631125"/>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680</xdr:row>
      <xdr:rowOff>7620</xdr:rowOff>
    </xdr:from>
    <xdr:to>
      <xdr:col>1</xdr:col>
      <xdr:colOff>956310</xdr:colOff>
      <xdr:row>686</xdr:row>
      <xdr:rowOff>7620</xdr:rowOff>
    </xdr:to>
    <xdr:pic>
      <xdr:nvPicPr>
        <xdr:cNvPr id="11" name="Picture 10"/>
        <xdr:cNvPicPr/>
      </xdr:nvPicPr>
      <xdr:blipFill>
        <a:blip xmlns:r="http://schemas.openxmlformats.org/officeDocument/2006/relationships" r:embed="rId1" cstate="print"/>
        <a:srcRect/>
        <a:stretch>
          <a:fillRect/>
        </a:stretch>
      </xdr:blipFill>
      <xdr:spPr bwMode="auto">
        <a:xfrm>
          <a:off x="2918460" y="109154595"/>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755</xdr:row>
      <xdr:rowOff>0</xdr:rowOff>
    </xdr:from>
    <xdr:to>
      <xdr:col>1</xdr:col>
      <xdr:colOff>956310</xdr:colOff>
      <xdr:row>761</xdr:row>
      <xdr:rowOff>0</xdr:rowOff>
    </xdr:to>
    <xdr:pic>
      <xdr:nvPicPr>
        <xdr:cNvPr id="12" name="Picture 11"/>
        <xdr:cNvPicPr/>
      </xdr:nvPicPr>
      <xdr:blipFill>
        <a:blip xmlns:r="http://schemas.openxmlformats.org/officeDocument/2006/relationships" r:embed="rId1" cstate="print"/>
        <a:srcRect/>
        <a:stretch>
          <a:fillRect/>
        </a:stretch>
      </xdr:blipFill>
      <xdr:spPr bwMode="auto">
        <a:xfrm>
          <a:off x="2918460" y="121586625"/>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826</xdr:row>
      <xdr:rowOff>0</xdr:rowOff>
    </xdr:from>
    <xdr:to>
      <xdr:col>1</xdr:col>
      <xdr:colOff>956310</xdr:colOff>
      <xdr:row>832</xdr:row>
      <xdr:rowOff>0</xdr:rowOff>
    </xdr:to>
    <xdr:pic>
      <xdr:nvPicPr>
        <xdr:cNvPr id="13" name="Picture 12"/>
        <xdr:cNvPicPr/>
      </xdr:nvPicPr>
      <xdr:blipFill>
        <a:blip xmlns:r="http://schemas.openxmlformats.org/officeDocument/2006/relationships" r:embed="rId1" cstate="print"/>
        <a:srcRect/>
        <a:stretch>
          <a:fillRect/>
        </a:stretch>
      </xdr:blipFill>
      <xdr:spPr bwMode="auto">
        <a:xfrm>
          <a:off x="2918460" y="134264400"/>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899</xdr:row>
      <xdr:rowOff>15240</xdr:rowOff>
    </xdr:from>
    <xdr:to>
      <xdr:col>1</xdr:col>
      <xdr:colOff>956310</xdr:colOff>
      <xdr:row>905</xdr:row>
      <xdr:rowOff>139065</xdr:rowOff>
    </xdr:to>
    <xdr:pic>
      <xdr:nvPicPr>
        <xdr:cNvPr id="14" name="Picture 13"/>
        <xdr:cNvPicPr/>
      </xdr:nvPicPr>
      <xdr:blipFill>
        <a:blip xmlns:r="http://schemas.openxmlformats.org/officeDocument/2006/relationships" r:embed="rId1" cstate="print"/>
        <a:srcRect/>
        <a:stretch>
          <a:fillRect/>
        </a:stretch>
      </xdr:blipFill>
      <xdr:spPr bwMode="auto">
        <a:xfrm>
          <a:off x="2918460" y="146966940"/>
          <a:ext cx="857250" cy="1143000"/>
        </a:xfrm>
        <a:prstGeom prst="rect">
          <a:avLst/>
        </a:prstGeom>
        <a:noFill/>
        <a:ln w="1">
          <a:noFill/>
          <a:miter lim="800000"/>
          <a:headEnd/>
          <a:tailEnd type="none" w="med" len="med"/>
        </a:ln>
        <a:effectLst/>
      </xdr:spPr>
    </xdr:pic>
    <xdr:clientData/>
  </xdr:twoCellAnchor>
  <xdr:twoCellAnchor editAs="oneCell">
    <xdr:from>
      <xdr:col>1</xdr:col>
      <xdr:colOff>99060</xdr:colOff>
      <xdr:row>972</xdr:row>
      <xdr:rowOff>22860</xdr:rowOff>
    </xdr:from>
    <xdr:to>
      <xdr:col>1</xdr:col>
      <xdr:colOff>956310</xdr:colOff>
      <xdr:row>978</xdr:row>
      <xdr:rowOff>22860</xdr:rowOff>
    </xdr:to>
    <xdr:pic>
      <xdr:nvPicPr>
        <xdr:cNvPr id="15" name="Picture 14"/>
        <xdr:cNvPicPr/>
      </xdr:nvPicPr>
      <xdr:blipFill>
        <a:blip xmlns:r="http://schemas.openxmlformats.org/officeDocument/2006/relationships" r:embed="rId1" cstate="print"/>
        <a:srcRect/>
        <a:stretch>
          <a:fillRect/>
        </a:stretch>
      </xdr:blipFill>
      <xdr:spPr bwMode="auto">
        <a:xfrm>
          <a:off x="2918460" y="159490410"/>
          <a:ext cx="857250" cy="11430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PERJANJIAN%20KINERJA%20DAN%20IKU%20DISNAKERTRAN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KU+DO"/>
      <sheetName val="JANJI II"/>
      <sheetName val="PK II"/>
      <sheetName val="JANJI III"/>
      <sheetName val="PK III"/>
      <sheetName val="JANJI IV"/>
      <sheetName val="PK IV"/>
      <sheetName val="Sheet1"/>
    </sheetNames>
    <sheetDataSet>
      <sheetData sheetId="0"/>
      <sheetData sheetId="1">
        <row r="14">
          <cell r="B14" t="str">
            <v>: H. A. RIDWAN YAZID, S.Sos</v>
          </cell>
        </row>
        <row r="15">
          <cell r="B15" t="str">
            <v>: 19630318 199603 1 002</v>
          </cell>
        </row>
        <row r="34">
          <cell r="B34" t="str">
            <v>KEPALA DINAS TENAGA KERJA DAN TRANSMIGRASI</v>
          </cell>
        </row>
        <row r="40">
          <cell r="B40" t="str">
            <v>H. A. RIDWAN YAZID, S.Sos</v>
          </cell>
        </row>
        <row r="42">
          <cell r="B42" t="str">
            <v>19630318 199603 1 002</v>
          </cell>
        </row>
      </sheetData>
      <sheetData sheetId="2"/>
      <sheetData sheetId="3">
        <row r="14">
          <cell r="B14" t="str">
            <v>: JENRI SALMON GINTING, AP.,M.Si</v>
          </cell>
        </row>
        <row r="15">
          <cell r="B15" t="str">
            <v>: 19750101 199402 1 002</v>
          </cell>
        </row>
        <row r="16">
          <cell r="B16" t="str">
            <v>: Pembina Tk. I (IV/b)</v>
          </cell>
        </row>
        <row r="135">
          <cell r="A135" t="str">
            <v>Kepala Dinas Tenaga Kerja dan Transmigrasi Kabupaten Bengkalis</v>
          </cell>
          <cell r="B135" t="str">
            <v>Kepala Bidang Penempatan Tenaga Kerja dan Perluasan Kesempatan Kerja Dinas Tenaga Kerja dan Transmigrasi Kabupaten Bengkalis</v>
          </cell>
        </row>
        <row r="140">
          <cell r="A140" t="str">
            <v>H. A. RIDWAN YAZID, S.Sos</v>
          </cell>
          <cell r="B140" t="str">
            <v xml:space="preserve">Hj. KHOLIJAH, S.S.Pd.i </v>
          </cell>
        </row>
        <row r="141">
          <cell r="A141" t="str">
            <v>PEMBINA UTAMA MUDA</v>
          </cell>
          <cell r="B141" t="str">
            <v xml:space="preserve">Pembina (IV/a) </v>
          </cell>
        </row>
        <row r="142">
          <cell r="A142" t="str">
            <v>19630318 199603 1 002</v>
          </cell>
          <cell r="B142" t="str">
            <v>NIP 19640912 198601 2 001</v>
          </cell>
        </row>
        <row r="185">
          <cell r="A185" t="str">
            <v>Kepala Dinas Tenaga Kerja dan Transmigrasi Kabupaten Bengkalis</v>
          </cell>
          <cell r="B185" t="str">
            <v>Kepala Bidang Hubungan Industrial dan Jaminan Sosial Tenaga Kerja Dinas Tenaga Kerja dan Transmigrasi Kabupaten Bengkalis,</v>
          </cell>
        </row>
        <row r="190">
          <cell r="A190" t="str">
            <v>H. A. RIDWAN YAZID, S.Sos</v>
          </cell>
          <cell r="B190" t="str">
            <v xml:space="preserve">H. RAMLIS, SH </v>
          </cell>
        </row>
        <row r="191">
          <cell r="A191" t="str">
            <v>PEMBINA UTAMA MUDA</v>
          </cell>
          <cell r="B191" t="str">
            <v xml:space="preserve">Pembina (IV/a) </v>
          </cell>
        </row>
        <row r="192">
          <cell r="A192" t="str">
            <v>19630318 199603 1 002</v>
          </cell>
          <cell r="B192" t="str">
            <v>NIP 19630917 198603 1 003</v>
          </cell>
        </row>
        <row r="235">
          <cell r="A235" t="str">
            <v>Kepala Dinas Tenaga Kerja dan Transmigrasi Kabupaten Bengkalis</v>
          </cell>
          <cell r="B235" t="str">
            <v>Kepala Bidang Transmigrasi Dinas Tenaga Kerja dan Transmigrasi Kabupaten Bengkalis</v>
          </cell>
        </row>
        <row r="240">
          <cell r="A240" t="str">
            <v>H. A. RIDWAN YAZID, S.Sos</v>
          </cell>
          <cell r="B240" t="str">
            <v xml:space="preserve">ISNAINI, SKM </v>
          </cell>
        </row>
        <row r="241">
          <cell r="A241" t="str">
            <v>PEMBINA UTAMA MUDA</v>
          </cell>
          <cell r="B241" t="str">
            <v>Penata (III/c)</v>
          </cell>
        </row>
        <row r="242">
          <cell r="A242" t="str">
            <v>19630318 199603 1 002</v>
          </cell>
          <cell r="B242" t="str">
            <v>NIP 19690324 198903 2 004</v>
          </cell>
        </row>
      </sheetData>
      <sheetData sheetId="4"/>
      <sheetData sheetId="5">
        <row r="36">
          <cell r="A36" t="str">
            <v>Sekretaris Dinas Tenaga Kerja dan Transmigrasi</v>
          </cell>
          <cell r="B36" t="str">
            <v>Kasubbag Keuangan dan Perlengkapan Dinas Tenaga Kerja dan Transmigrasi</v>
          </cell>
        </row>
        <row r="37">
          <cell r="A37" t="str">
            <v>KabupatenBengkalis,</v>
          </cell>
          <cell r="B37" t="str">
            <v>Kabupaten Bengkalis,</v>
          </cell>
        </row>
        <row r="41">
          <cell r="A41" t="str">
            <v>JENRI SALMON GINTING, AP.,M.Si</v>
          </cell>
          <cell r="B41" t="str">
            <v>MEUTHIA PANGERANI, ST</v>
          </cell>
        </row>
        <row r="42">
          <cell r="A42" t="str">
            <v>Pembina Tk. I (IV/b)</v>
          </cell>
          <cell r="B42" t="str">
            <v>Penata Muda Tk. I (III/b)</v>
          </cell>
        </row>
        <row r="43">
          <cell r="A43" t="str">
            <v>NIP 19750101 199402 1 002</v>
          </cell>
          <cell r="B43" t="str">
            <v>NIP 19810927 200903 2 002</v>
          </cell>
        </row>
        <row r="90">
          <cell r="B90" t="str">
            <v xml:space="preserve">Kasubbag Penyusunan Program </v>
          </cell>
        </row>
        <row r="91">
          <cell r="B91" t="str">
            <v>Dinas Tenaga Kerja dan Transmigrasi</v>
          </cell>
        </row>
        <row r="92">
          <cell r="B92" t="str">
            <v>KabupatenBengkalis,</v>
          </cell>
        </row>
        <row r="95">
          <cell r="B95" t="str">
            <v>ISMET RAMORA</v>
          </cell>
        </row>
        <row r="96">
          <cell r="B96" t="str">
            <v>Penata Tk. I (III/d)</v>
          </cell>
        </row>
        <row r="97">
          <cell r="B97" t="str">
            <v>NIP 19601008 198101 1 002</v>
          </cell>
        </row>
        <row r="144">
          <cell r="B144" t="str">
            <v>Kepala Sub Bagian Umum dan Kepegawaiaan Dinas Tenaga Kerja dan Transmigrasi Kabupaten Bengkalis</v>
          </cell>
        </row>
        <row r="149">
          <cell r="B149" t="str">
            <v xml:space="preserve">ARMEN, SH </v>
          </cell>
        </row>
        <row r="150">
          <cell r="B150" t="str">
            <v>Pembina Tk. I (IV/b)</v>
          </cell>
        </row>
        <row r="151">
          <cell r="B151" t="str">
            <v>NIP 19620712 198903 1 008</v>
          </cell>
        </row>
        <row r="198">
          <cell r="A198" t="str">
            <v>Kepala Bidang Pelatihan Kerja dan Produktivitas Dinas Tenaga Kerja dan Transmigrasi Kabupaten Bengkalis,</v>
          </cell>
          <cell r="B198" t="str">
            <v>Kasi Kelembagaan Pelatihan Dinas Tenaga Kerja dan Transmigrasi KabupatenBengkalis</v>
          </cell>
        </row>
        <row r="203">
          <cell r="A203" t="str">
            <v xml:space="preserve">H. ANHARIZAL, SE, M.Si </v>
          </cell>
          <cell r="B203" t="str">
            <v xml:space="preserve">ALFIANDRI, ST, M.Si </v>
          </cell>
        </row>
        <row r="204">
          <cell r="A204" t="str">
            <v>Pembina (IV/a)</v>
          </cell>
          <cell r="B204" t="str">
            <v>Pembina  (IV/a)</v>
          </cell>
        </row>
        <row r="205">
          <cell r="A205" t="str">
            <v>NIP 19650426 198601 1 001</v>
          </cell>
          <cell r="B205" t="str">
            <v>NIP 19730614 200003 1 003</v>
          </cell>
        </row>
        <row r="251">
          <cell r="A251" t="str">
            <v>Kepala Bidang Pelatihan Kerja dan Produktivitas Dinas Tenaga Kerja dan Transmigrasi Kabupaten Bengkalis,</v>
          </cell>
          <cell r="B251" t="str">
            <v>Kasi Penyelenggaraan Pelatihan Dinas Tenaga Kerja dan Transmigrasi Kabupaten Bengkalis</v>
          </cell>
        </row>
        <row r="256">
          <cell r="A256" t="str">
            <v xml:space="preserve">H. ANHARIZAL, SE, M.Si </v>
          </cell>
          <cell r="B256" t="str">
            <v xml:space="preserve">SRI MURNI, ST, M.Si </v>
          </cell>
        </row>
        <row r="257">
          <cell r="A257" t="str">
            <v>Pembina (IV/a)</v>
          </cell>
          <cell r="B257" t="str">
            <v>Penata (III/c)</v>
          </cell>
        </row>
        <row r="258">
          <cell r="A258" t="str">
            <v>NIP 19650426 198601 1 001</v>
          </cell>
          <cell r="B258" t="str">
            <v>NIP 19830624 201102 2 002</v>
          </cell>
        </row>
        <row r="304">
          <cell r="A304" t="str">
            <v>Kepala Bidang Pelatihan Kerja dan Produktivitas Dinas Tenaga Kerja dan Transmigrasi Kabupaten Bengkalis,</v>
          </cell>
          <cell r="B304" t="str">
            <v>Kasi Peningkatan dan Analisis Produktivitas Dinas Tenaga Kerja dan TransmigrasiKabupatenBengkalis</v>
          </cell>
        </row>
        <row r="309">
          <cell r="A309" t="str">
            <v xml:space="preserve">H. ANHARIZAL, SE, M.Si </v>
          </cell>
          <cell r="B309" t="str">
            <v xml:space="preserve">JHON AGUSTIAN, SE </v>
          </cell>
        </row>
        <row r="310">
          <cell r="A310" t="str">
            <v>Pembina (IV/a)</v>
          </cell>
          <cell r="B310" t="str">
            <v>Pembina (IV/a)</v>
          </cell>
        </row>
        <row r="311">
          <cell r="A311" t="str">
            <v>NIP 19650426 198601 1 001</v>
          </cell>
          <cell r="B311" t="str">
            <v>NIP 19710830 199830 1 002</v>
          </cell>
        </row>
        <row r="359">
          <cell r="A359" t="str">
            <v>Kepala Bidang Penempatan Tenaga Kerja dan Perluasan Kesempatan Kerja Dinas Tenaga Kerja dan Transmigrasi Kabupaten Bengkalis,</v>
          </cell>
          <cell r="B359" t="str">
            <v>Kasi Penempatan Tenaga Kerja Dinas Tenaga Kerja dan TransmigrasiKabupatenBengkalis,</v>
          </cell>
        </row>
        <row r="364">
          <cell r="B364" t="str">
            <v xml:space="preserve">Drs. ALI ISMET </v>
          </cell>
        </row>
        <row r="365">
          <cell r="A365" t="str">
            <v xml:space="preserve">Hj. KHOLIJAH, S.S.Pd.i </v>
          </cell>
          <cell r="B365" t="str">
            <v>Pembina (IV/a)</v>
          </cell>
        </row>
        <row r="366">
          <cell r="A366" t="str">
            <v>Pembina (IV/a)</v>
          </cell>
          <cell r="B366" t="str">
            <v>NIP 19600115 198803 1 002</v>
          </cell>
        </row>
        <row r="367">
          <cell r="A367" t="str">
            <v>NIP 19640912 198601 2 001</v>
          </cell>
        </row>
        <row r="409">
          <cell r="A409" t="str">
            <v>Kepala Bidang Penempatan Tenaga Kerja dan Perluasan Kesempatan Kerja Dinas Tenaga Kerja dan Transmigrasi Kabupaten Bengkalis,</v>
          </cell>
          <cell r="B409" t="str">
            <v>Kasi Perlindungan Tenaga Kerja Luar Negeri Dinas Tenaga Kerja dan TransmigrasiKabupatenBengkalis,</v>
          </cell>
        </row>
        <row r="414">
          <cell r="A414" t="str">
            <v xml:space="preserve">Hj. KHOLIJAH, S.S.Pd.i </v>
          </cell>
          <cell r="B414" t="str">
            <v xml:space="preserve">YUNI DHARMA </v>
          </cell>
        </row>
        <row r="415">
          <cell r="A415" t="str">
            <v>Pembina (IV/a)</v>
          </cell>
          <cell r="B415" t="str">
            <v>Penata Tk. I (III/d)</v>
          </cell>
        </row>
        <row r="416">
          <cell r="A416" t="str">
            <v>NIP 19640912 198601 2 001</v>
          </cell>
          <cell r="B416" t="str">
            <v>NIP 19650613 198901 2 001</v>
          </cell>
        </row>
        <row r="461">
          <cell r="A461" t="str">
            <v>Kepala Bidang Penempatan Tenaga Kerja dan Perluasan Kesempatan Kerja Dinas Tenaga Kerja dan Transmigrasi Kabupaten Bengkalis,</v>
          </cell>
          <cell r="B461" t="str">
            <v>Kasi Pengmbangan dan Perluasan Kesempatan Kerja Dinas Tenaga Kerja dan TransmigrasiKabupatenBengkalis,</v>
          </cell>
        </row>
        <row r="466">
          <cell r="A466" t="str">
            <v xml:space="preserve">Hj. KHOLIJAH, S.S.Pd.i </v>
          </cell>
          <cell r="B466" t="str">
            <v xml:space="preserve">AHMAD, SH </v>
          </cell>
        </row>
        <row r="467">
          <cell r="A467" t="str">
            <v>Pembina (IV/a)</v>
          </cell>
          <cell r="B467" t="str">
            <v>Penata Tk. I (III/d)</v>
          </cell>
        </row>
        <row r="468">
          <cell r="A468" t="str">
            <v>NIP 19640912 198601 2 001</v>
          </cell>
          <cell r="B468" t="str">
            <v>NIP 19620101 198603 1 028</v>
          </cell>
        </row>
        <row r="514">
          <cell r="A514" t="str">
            <v>Kepala Bidang Hubungan Industrial dan Jaminan Sosial Tenaga Kerja Dinas Tenaga Kerja dan Transmigrasi Kabupaten Bengkalis,</v>
          </cell>
          <cell r="B514" t="str">
            <v>Kasi Persyaratan Kerja Dinas Tenaga dan Kerja  Transmigrasi Kabupaten Bengkalis,</v>
          </cell>
        </row>
        <row r="519">
          <cell r="A519" t="str">
            <v xml:space="preserve">H. RAMLIS, SH </v>
          </cell>
          <cell r="B519" t="str">
            <v xml:space="preserve">TENGKU NURHASANAH </v>
          </cell>
        </row>
        <row r="520">
          <cell r="A520" t="str">
            <v>Pembina (IV/a)</v>
          </cell>
          <cell r="B520" t="str">
            <v>Penata Tk. I (III/d)</v>
          </cell>
        </row>
        <row r="521">
          <cell r="A521" t="str">
            <v>NIP 19630917 198603 1 003</v>
          </cell>
          <cell r="B521" t="str">
            <v>NIP 19600202 198701 2 001</v>
          </cell>
        </row>
        <row r="567">
          <cell r="A567" t="str">
            <v>Kepala Bidang Hubungan Industrial dan Jaminan Sosial Tenaga Kerja Dinas Tenaga Kerja dan Transmigrasi Kabupaten Bengkalis,</v>
          </cell>
        </row>
        <row r="572">
          <cell r="A572" t="str">
            <v xml:space="preserve">H. RAMLIS, SH </v>
          </cell>
          <cell r="B572" t="str">
            <v xml:space="preserve">NURZAMAN, SH </v>
          </cell>
        </row>
        <row r="573">
          <cell r="A573" t="str">
            <v>Pembina (IV/a)</v>
          </cell>
          <cell r="B573" t="str">
            <v>Penata (III/c)</v>
          </cell>
        </row>
        <row r="574">
          <cell r="A574" t="str">
            <v>NIP 19630917 198603 1 003</v>
          </cell>
          <cell r="B574" t="str">
            <v>NIP 19840922 200903 1 005</v>
          </cell>
        </row>
        <row r="619">
          <cell r="A619" t="str">
            <v>Kepala Bidang Hubungan Industrial dan Jaminan Sosial Tenaga Kerja Dinas Tenaga Kerja dan Transmigrasi Kabupaten Bengkalis,</v>
          </cell>
          <cell r="B619" t="str">
            <v>Kasi Penyelesaian Perselisihan Hubungan Industrial Dinas Tenaga dan Kerja  Transmigrasi Kabupaten Bengkalis,</v>
          </cell>
        </row>
        <row r="624">
          <cell r="A624" t="str">
            <v xml:space="preserve">H. RAMLIS, SH </v>
          </cell>
          <cell r="B624" t="str">
            <v xml:space="preserve">ROBIN BARUS </v>
          </cell>
        </row>
        <row r="625">
          <cell r="A625" t="str">
            <v>Pembina (IV/a)</v>
          </cell>
          <cell r="B625" t="str">
            <v>Penata Tk. I (III/d)</v>
          </cell>
        </row>
        <row r="626">
          <cell r="A626" t="str">
            <v>NIP 19630917 198603 1 003</v>
          </cell>
          <cell r="B626" t="str">
            <v>NIP 19600614 198303 1 005</v>
          </cell>
        </row>
        <row r="673">
          <cell r="A673" t="str">
            <v>Kepala Bidang Transmigrasi Dinas Tenaga Kerja dan Transmigrasi Kabupaten Bengkalis,</v>
          </cell>
          <cell r="B673" t="str">
            <v>Kasi Perencanaan Kawasan Transmigrasi Dinas Tenaga dan Kerja  Transmigrasi Kabupaten Bengkalis,</v>
          </cell>
        </row>
        <row r="678">
          <cell r="A678" t="str">
            <v xml:space="preserve">ISNAINI, SKM </v>
          </cell>
          <cell r="B678" t="str">
            <v xml:space="preserve">DARMENDRA, S.Sos </v>
          </cell>
        </row>
        <row r="679">
          <cell r="A679" t="str">
            <v>Penata (III/c)</v>
          </cell>
          <cell r="B679" t="str">
            <v>Penata (III/c)</v>
          </cell>
        </row>
        <row r="680">
          <cell r="A680" t="str">
            <v>NIP 19690324 198903 2 004</v>
          </cell>
          <cell r="B680" t="str">
            <v>NIP 19780112 201001 1 010</v>
          </cell>
        </row>
        <row r="725">
          <cell r="A725" t="str">
            <v>Kepala Bidang Transmigrasi Dinas Tenaga Kerja dan Transmigrasi Kabupaten Bengkalis,</v>
          </cell>
          <cell r="B725" t="str">
            <v>Kasi Pembangunan Permukiman Transmigrasi dan Penataan Persebaran Penduduk Dinas Tenaga dan Kerja  Transmigrasi Kabupaten Bengkalis</v>
          </cell>
        </row>
        <row r="730">
          <cell r="A730" t="str">
            <v xml:space="preserve">ISNAINI, SKM </v>
          </cell>
          <cell r="B730" t="str">
            <v xml:space="preserve">Dra. LINDA </v>
          </cell>
        </row>
        <row r="731">
          <cell r="A731" t="str">
            <v>Penata (III/c)</v>
          </cell>
          <cell r="B731" t="str">
            <v>Penata Tk. I (III/d)</v>
          </cell>
        </row>
        <row r="732">
          <cell r="A732" t="str">
            <v>NIP 19690324 198903 2 004</v>
          </cell>
          <cell r="B732" t="str">
            <v>NIP 19651007 199403 2 004</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2:P106"/>
  <sheetViews>
    <sheetView topLeftCell="A16" zoomScale="75" zoomScaleNormal="75" workbookViewId="0">
      <selection activeCell="D23" sqref="D23"/>
    </sheetView>
  </sheetViews>
  <sheetFormatPr defaultRowHeight="14.25"/>
  <cols>
    <col min="1" max="1" width="5.140625" style="1" customWidth="1"/>
    <col min="2" max="2" width="54.85546875" style="1" customWidth="1"/>
    <col min="3" max="3" width="4.5703125" style="1" customWidth="1"/>
    <col min="4" max="4" width="44.140625" style="1" customWidth="1"/>
    <col min="5" max="5" width="6" style="1" customWidth="1"/>
    <col min="6" max="6" width="5.28515625" style="1" customWidth="1"/>
    <col min="7" max="7" width="34.7109375" style="1" customWidth="1"/>
    <col min="8" max="8" width="13.42578125" style="4" customWidth="1"/>
    <col min="9" max="9" width="16.42578125" style="1" customWidth="1"/>
    <col min="10" max="15" width="6.7109375" style="1" customWidth="1"/>
    <col min="16" max="16" width="17.28515625" style="1" customWidth="1"/>
    <col min="17" max="16384" width="9.140625" style="1"/>
  </cols>
  <sheetData>
    <row r="2" spans="1:16" ht="15">
      <c r="A2" s="515" t="s">
        <v>0</v>
      </c>
      <c r="B2" s="515"/>
      <c r="C2" s="515"/>
      <c r="D2" s="515"/>
      <c r="E2" s="515"/>
      <c r="F2" s="515"/>
      <c r="G2" s="515"/>
      <c r="H2" s="515"/>
      <c r="I2" s="515"/>
      <c r="J2" s="515"/>
      <c r="K2" s="515"/>
      <c r="L2" s="515"/>
      <c r="M2" s="515"/>
      <c r="N2" s="515"/>
      <c r="O2" s="515"/>
      <c r="P2" s="515"/>
    </row>
    <row r="3" spans="1:16" ht="24.75" customHeight="1">
      <c r="A3" s="516" t="s">
        <v>1</v>
      </c>
      <c r="B3" s="516"/>
      <c r="C3" s="516"/>
      <c r="D3" s="516"/>
      <c r="E3" s="516"/>
      <c r="F3" s="516"/>
      <c r="G3" s="516"/>
      <c r="H3" s="516"/>
      <c r="I3" s="516"/>
      <c r="J3" s="516"/>
      <c r="K3" s="516"/>
      <c r="L3" s="516"/>
      <c r="M3" s="516"/>
      <c r="N3" s="516"/>
      <c r="O3" s="516"/>
      <c r="P3" s="516"/>
    </row>
    <row r="4" spans="1:16" ht="21.75" customHeight="1">
      <c r="A4" s="516" t="s">
        <v>2</v>
      </c>
      <c r="B4" s="516"/>
      <c r="C4" s="516"/>
      <c r="D4" s="516"/>
      <c r="E4" s="516"/>
      <c r="F4" s="516"/>
      <c r="G4" s="516"/>
      <c r="H4" s="516"/>
      <c r="I4" s="516"/>
      <c r="J4" s="516"/>
      <c r="K4" s="516"/>
      <c r="L4" s="516"/>
      <c r="M4" s="516"/>
      <c r="N4" s="516"/>
      <c r="O4" s="516"/>
      <c r="P4" s="516"/>
    </row>
    <row r="5" spans="1:16" ht="21.75" customHeight="1">
      <c r="B5" s="27"/>
      <c r="C5" s="27"/>
      <c r="D5" s="27"/>
      <c r="E5" s="27"/>
      <c r="F5" s="27"/>
      <c r="G5" s="27"/>
      <c r="H5" s="27"/>
      <c r="I5" s="27"/>
    </row>
    <row r="6" spans="1:16" ht="21.75" customHeight="1">
      <c r="A6" s="2" t="s">
        <v>3</v>
      </c>
      <c r="B6" s="2" t="s">
        <v>4</v>
      </c>
      <c r="C6" s="2"/>
      <c r="D6" s="27"/>
      <c r="E6" s="27"/>
      <c r="F6" s="27"/>
      <c r="G6" s="27"/>
      <c r="H6" s="27"/>
      <c r="I6" s="27"/>
    </row>
    <row r="7" spans="1:16" ht="21.75" customHeight="1">
      <c r="A7" s="2" t="s">
        <v>5</v>
      </c>
      <c r="B7" s="2" t="s">
        <v>6</v>
      </c>
      <c r="C7" s="2"/>
      <c r="G7" s="27"/>
      <c r="H7" s="27"/>
      <c r="I7" s="27"/>
    </row>
    <row r="8" spans="1:16" ht="21.75" customHeight="1">
      <c r="A8" s="3"/>
      <c r="B8" s="2" t="s">
        <v>7</v>
      </c>
      <c r="C8" s="2"/>
      <c r="G8" s="27"/>
      <c r="H8" s="27"/>
      <c r="I8" s="27"/>
    </row>
    <row r="9" spans="1:16" ht="21.75" customHeight="1">
      <c r="A9" s="3"/>
      <c r="B9" s="2" t="s">
        <v>8</v>
      </c>
      <c r="C9" s="2"/>
      <c r="G9" s="27"/>
      <c r="H9" s="27"/>
      <c r="I9" s="27"/>
    </row>
    <row r="10" spans="1:16" ht="17.25" customHeight="1"/>
    <row r="11" spans="1:16" s="5" customFormat="1" ht="35.25" customHeight="1">
      <c r="A11" s="517" t="s">
        <v>9</v>
      </c>
      <c r="B11" s="517" t="s">
        <v>10</v>
      </c>
      <c r="C11" s="517" t="s">
        <v>11</v>
      </c>
      <c r="D11" s="517"/>
      <c r="E11" s="517" t="s">
        <v>12</v>
      </c>
      <c r="F11" s="517"/>
      <c r="G11" s="517"/>
      <c r="H11" s="517" t="s">
        <v>13</v>
      </c>
      <c r="I11" s="517" t="s">
        <v>14</v>
      </c>
      <c r="J11" s="517" t="s">
        <v>15</v>
      </c>
      <c r="K11" s="517"/>
      <c r="L11" s="517"/>
      <c r="M11" s="517"/>
      <c r="N11" s="517"/>
      <c r="O11" s="517"/>
      <c r="P11" s="517" t="s">
        <v>16</v>
      </c>
    </row>
    <row r="12" spans="1:16" s="5" customFormat="1" ht="35.25" customHeight="1">
      <c r="A12" s="517"/>
      <c r="B12" s="517"/>
      <c r="C12" s="517"/>
      <c r="D12" s="517"/>
      <c r="E12" s="517"/>
      <c r="F12" s="517"/>
      <c r="G12" s="517"/>
      <c r="H12" s="517"/>
      <c r="I12" s="517"/>
      <c r="J12" s="6">
        <v>2016</v>
      </c>
      <c r="K12" s="6">
        <v>2017</v>
      </c>
      <c r="L12" s="6">
        <v>2018</v>
      </c>
      <c r="M12" s="6">
        <v>2019</v>
      </c>
      <c r="N12" s="6">
        <v>2020</v>
      </c>
      <c r="O12" s="6">
        <v>2021</v>
      </c>
      <c r="P12" s="517"/>
    </row>
    <row r="13" spans="1:16" s="7" customFormat="1" ht="16.5" customHeight="1">
      <c r="A13" s="28" t="s">
        <v>17</v>
      </c>
      <c r="B13" s="28" t="s">
        <v>18</v>
      </c>
      <c r="C13" s="521" t="s">
        <v>19</v>
      </c>
      <c r="D13" s="521"/>
      <c r="E13" s="521" t="s">
        <v>20</v>
      </c>
      <c r="F13" s="521"/>
      <c r="G13" s="521"/>
      <c r="H13" s="28" t="s">
        <v>21</v>
      </c>
      <c r="I13" s="28" t="s">
        <v>22</v>
      </c>
      <c r="J13" s="28" t="s">
        <v>23</v>
      </c>
      <c r="K13" s="28" t="s">
        <v>24</v>
      </c>
      <c r="L13" s="28" t="s">
        <v>25</v>
      </c>
      <c r="M13" s="28" t="s">
        <v>26</v>
      </c>
      <c r="N13" s="28" t="s">
        <v>27</v>
      </c>
      <c r="O13" s="28" t="s">
        <v>28</v>
      </c>
      <c r="P13" s="28" t="s">
        <v>29</v>
      </c>
    </row>
    <row r="14" spans="1:16" s="7" customFormat="1" ht="16.5" customHeight="1">
      <c r="A14" s="372"/>
      <c r="B14" s="373" t="s">
        <v>84</v>
      </c>
      <c r="C14" s="374"/>
      <c r="D14" s="375"/>
      <c r="E14" s="376"/>
      <c r="F14" s="377"/>
      <c r="G14" s="378"/>
      <c r="H14" s="379"/>
      <c r="I14" s="379"/>
      <c r="J14" s="379"/>
      <c r="K14" s="379"/>
      <c r="L14" s="379"/>
      <c r="M14" s="379"/>
      <c r="N14" s="379"/>
      <c r="O14" s="379"/>
      <c r="P14" s="379"/>
    </row>
    <row r="15" spans="1:16" s="7" customFormat="1" ht="33.75" customHeight="1">
      <c r="A15" s="522">
        <v>1</v>
      </c>
      <c r="B15" s="531" t="s">
        <v>30</v>
      </c>
      <c r="C15" s="534" t="s">
        <v>31</v>
      </c>
      <c r="D15" s="537" t="s">
        <v>59</v>
      </c>
      <c r="E15" s="22" t="s">
        <v>32</v>
      </c>
      <c r="F15" s="23" t="s">
        <v>33</v>
      </c>
      <c r="G15" s="24" t="s">
        <v>34</v>
      </c>
      <c r="H15" s="25" t="s">
        <v>35</v>
      </c>
      <c r="I15" s="29" t="s">
        <v>60</v>
      </c>
      <c r="J15" s="30">
        <v>49.55</v>
      </c>
      <c r="K15" s="30">
        <v>45.6</v>
      </c>
      <c r="L15" s="30">
        <v>41.66</v>
      </c>
      <c r="M15" s="30">
        <v>37.71</v>
      </c>
      <c r="N15" s="30">
        <v>33.770000000000003</v>
      </c>
      <c r="O15" s="30">
        <v>36.89</v>
      </c>
      <c r="P15" s="30">
        <v>36.89</v>
      </c>
    </row>
    <row r="16" spans="1:16" s="7" customFormat="1" ht="24" customHeight="1">
      <c r="A16" s="523"/>
      <c r="B16" s="532"/>
      <c r="C16" s="535"/>
      <c r="D16" s="538"/>
      <c r="E16" s="18"/>
      <c r="F16" s="19" t="s">
        <v>36</v>
      </c>
      <c r="G16" s="21" t="s">
        <v>38</v>
      </c>
      <c r="H16" s="31" t="s">
        <v>35</v>
      </c>
      <c r="I16" s="31">
        <v>1404</v>
      </c>
      <c r="J16" s="30" t="s">
        <v>39</v>
      </c>
      <c r="K16" s="30" t="s">
        <v>40</v>
      </c>
      <c r="L16" s="30" t="s">
        <v>41</v>
      </c>
      <c r="M16" s="30" t="s">
        <v>42</v>
      </c>
      <c r="N16" s="30" t="s">
        <v>43</v>
      </c>
      <c r="O16" s="30" t="s">
        <v>44</v>
      </c>
      <c r="P16" s="30" t="s">
        <v>44</v>
      </c>
    </row>
    <row r="17" spans="1:16" s="7" customFormat="1" ht="24" customHeight="1">
      <c r="A17" s="523"/>
      <c r="B17" s="533"/>
      <c r="C17" s="536"/>
      <c r="D17" s="539"/>
      <c r="E17" s="18"/>
      <c r="F17" s="19" t="s">
        <v>574</v>
      </c>
      <c r="G17" s="20" t="s">
        <v>575</v>
      </c>
      <c r="H17" s="33" t="s">
        <v>35</v>
      </c>
      <c r="I17" s="511" t="s">
        <v>576</v>
      </c>
      <c r="J17" s="512">
        <v>39.450000000000003</v>
      </c>
      <c r="K17" s="512" t="s">
        <v>577</v>
      </c>
      <c r="L17" s="512" t="s">
        <v>578</v>
      </c>
      <c r="M17" s="512" t="s">
        <v>579</v>
      </c>
      <c r="N17" s="512" t="s">
        <v>580</v>
      </c>
      <c r="O17" s="512" t="s">
        <v>581</v>
      </c>
      <c r="P17" s="35" t="s">
        <v>582</v>
      </c>
    </row>
    <row r="18" spans="1:16" s="7" customFormat="1" ht="24" customHeight="1">
      <c r="A18" s="513"/>
      <c r="B18" s="518" t="s">
        <v>85</v>
      </c>
      <c r="C18" s="519"/>
      <c r="D18" s="520"/>
      <c r="E18" s="380"/>
      <c r="F18" s="381"/>
      <c r="G18" s="382"/>
      <c r="H18" s="383"/>
      <c r="I18" s="383"/>
      <c r="J18" s="384"/>
      <c r="K18" s="384"/>
      <c r="L18" s="384"/>
      <c r="M18" s="384"/>
      <c r="N18" s="384"/>
      <c r="O18" s="384"/>
      <c r="P18" s="384"/>
    </row>
    <row r="19" spans="1:16" s="7" customFormat="1" ht="39.75" customHeight="1">
      <c r="A19" s="522">
        <v>1</v>
      </c>
      <c r="B19" s="525" t="s">
        <v>83</v>
      </c>
      <c r="C19" s="528" t="s">
        <v>45</v>
      </c>
      <c r="D19" s="369" t="s">
        <v>58</v>
      </c>
      <c r="E19" s="18" t="s">
        <v>46</v>
      </c>
      <c r="F19" s="19" t="s">
        <v>33</v>
      </c>
      <c r="G19" s="20" t="s">
        <v>54</v>
      </c>
      <c r="H19" s="32" t="s">
        <v>35</v>
      </c>
      <c r="I19" s="33">
        <v>80.8</v>
      </c>
      <c r="J19" s="34">
        <v>91.96</v>
      </c>
      <c r="K19" s="34">
        <v>0</v>
      </c>
      <c r="L19" s="34">
        <v>0</v>
      </c>
      <c r="M19" s="34">
        <v>0</v>
      </c>
      <c r="N19" s="34">
        <v>0</v>
      </c>
      <c r="O19" s="34">
        <v>0</v>
      </c>
      <c r="P19" s="34">
        <v>0</v>
      </c>
    </row>
    <row r="20" spans="1:16" s="7" customFormat="1" ht="57.75" customHeight="1">
      <c r="A20" s="523"/>
      <c r="B20" s="526"/>
      <c r="C20" s="529"/>
      <c r="D20" s="370"/>
      <c r="E20" s="18"/>
      <c r="F20" s="19" t="s">
        <v>36</v>
      </c>
      <c r="G20" s="20" t="s">
        <v>55</v>
      </c>
      <c r="H20" s="26" t="s">
        <v>35</v>
      </c>
      <c r="I20" s="409">
        <f>(200/404)*100</f>
        <v>49.504950495049506</v>
      </c>
      <c r="J20" s="410">
        <f>(205/404)*100</f>
        <v>50.742574257425744</v>
      </c>
      <c r="K20" s="410">
        <f>(250/404)*100</f>
        <v>61.881188118811878</v>
      </c>
      <c r="L20" s="410">
        <f>(300/404)*100</f>
        <v>74.257425742574256</v>
      </c>
      <c r="M20" s="410">
        <f>(320/404)*100</f>
        <v>79.207920792079207</v>
      </c>
      <c r="N20" s="410">
        <f>(350/404)*100</f>
        <v>86.633663366336634</v>
      </c>
      <c r="O20" s="410">
        <f>(360/404)*100</f>
        <v>89.10891089108911</v>
      </c>
      <c r="P20" s="410">
        <f>O20</f>
        <v>89.10891089108911</v>
      </c>
    </row>
    <row r="21" spans="1:16" s="7" customFormat="1" ht="41.25" customHeight="1">
      <c r="A21" s="524"/>
      <c r="B21" s="527"/>
      <c r="C21" s="530"/>
      <c r="D21" s="371"/>
      <c r="E21" s="17"/>
      <c r="F21" s="19" t="s">
        <v>37</v>
      </c>
      <c r="G21" s="21" t="s">
        <v>56</v>
      </c>
      <c r="H21" s="35" t="s">
        <v>35</v>
      </c>
      <c r="I21" s="31">
        <v>80.87</v>
      </c>
      <c r="J21" s="30">
        <v>85.85</v>
      </c>
      <c r="K21" s="30">
        <v>90.01</v>
      </c>
      <c r="L21" s="30">
        <v>90.45</v>
      </c>
      <c r="M21" s="30">
        <v>91.55</v>
      </c>
      <c r="N21" s="30">
        <v>93.6</v>
      </c>
      <c r="O21" s="30">
        <v>96</v>
      </c>
      <c r="P21" s="30">
        <v>96</v>
      </c>
    </row>
    <row r="22" spans="1:16" s="7" customFormat="1" ht="20.25" customHeight="1">
      <c r="A22" s="385"/>
      <c r="B22" s="393" t="s">
        <v>86</v>
      </c>
      <c r="C22" s="386"/>
      <c r="D22" s="387"/>
      <c r="E22" s="388"/>
      <c r="F22" s="381"/>
      <c r="G22" s="389"/>
      <c r="H22" s="390"/>
      <c r="I22" s="391"/>
      <c r="J22" s="392"/>
      <c r="K22" s="392"/>
      <c r="L22" s="392"/>
      <c r="M22" s="392"/>
      <c r="N22" s="392"/>
      <c r="O22" s="392"/>
      <c r="P22" s="392"/>
    </row>
    <row r="23" spans="1:16" s="7" customFormat="1" ht="57.75" customHeight="1">
      <c r="A23" s="12">
        <v>1</v>
      </c>
      <c r="B23" s="8" t="s">
        <v>51</v>
      </c>
      <c r="C23" s="9" t="s">
        <v>48</v>
      </c>
      <c r="D23" s="11" t="s">
        <v>52</v>
      </c>
      <c r="E23" s="9" t="s">
        <v>49</v>
      </c>
      <c r="F23" s="10" t="s">
        <v>33</v>
      </c>
      <c r="G23" s="21" t="s">
        <v>57</v>
      </c>
      <c r="H23" s="35" t="s">
        <v>50</v>
      </c>
      <c r="I23" s="31">
        <v>40</v>
      </c>
      <c r="J23" s="36">
        <v>45</v>
      </c>
      <c r="K23" s="36">
        <v>50</v>
      </c>
      <c r="L23" s="36">
        <v>55</v>
      </c>
      <c r="M23" s="36">
        <v>60</v>
      </c>
      <c r="N23" s="36">
        <v>65</v>
      </c>
      <c r="O23" s="36">
        <v>70</v>
      </c>
      <c r="P23" s="36">
        <v>70</v>
      </c>
    </row>
    <row r="24" spans="1:16" s="7" customFormat="1" ht="24.95" customHeight="1">
      <c r="B24" s="13"/>
      <c r="C24" s="14"/>
      <c r="H24" s="15"/>
    </row>
    <row r="25" spans="1:16" s="7" customFormat="1" ht="24.95" customHeight="1">
      <c r="H25" s="15"/>
    </row>
    <row r="26" spans="1:16" s="7" customFormat="1" ht="33.75" customHeight="1">
      <c r="H26" s="16"/>
      <c r="I26" s="5"/>
    </row>
    <row r="27" spans="1:16" s="7" customFormat="1" ht="24.95" customHeight="1">
      <c r="H27" s="15"/>
    </row>
    <row r="28" spans="1:16" s="7" customFormat="1" ht="24.95" customHeight="1">
      <c r="G28" s="7" t="s">
        <v>53</v>
      </c>
      <c r="H28" s="15"/>
    </row>
    <row r="29" spans="1:16" s="7" customFormat="1" ht="24.95" customHeight="1">
      <c r="H29" s="15"/>
    </row>
    <row r="30" spans="1:16" s="7" customFormat="1" ht="24.95" customHeight="1">
      <c r="H30" s="15"/>
    </row>
    <row r="31" spans="1:16" s="7" customFormat="1" ht="24.95" customHeight="1">
      <c r="H31" s="15"/>
    </row>
    <row r="32" spans="1:16" s="7" customFormat="1" ht="24.95" customHeight="1">
      <c r="H32" s="15"/>
    </row>
    <row r="33" spans="8:8" s="7" customFormat="1" ht="24.95" customHeight="1">
      <c r="H33" s="15"/>
    </row>
    <row r="34" spans="8:8" s="7" customFormat="1" ht="24.95" customHeight="1">
      <c r="H34" s="15"/>
    </row>
    <row r="35" spans="8:8" s="7" customFormat="1" ht="24.95" customHeight="1">
      <c r="H35" s="15"/>
    </row>
    <row r="36" spans="8:8" s="7" customFormat="1">
      <c r="H36" s="15"/>
    </row>
    <row r="37" spans="8:8" s="7" customFormat="1">
      <c r="H37" s="15"/>
    </row>
    <row r="38" spans="8:8" s="7" customFormat="1">
      <c r="H38" s="15"/>
    </row>
    <row r="39" spans="8:8" s="7" customFormat="1">
      <c r="H39" s="15"/>
    </row>
    <row r="40" spans="8:8" s="7" customFormat="1">
      <c r="H40" s="15"/>
    </row>
    <row r="41" spans="8:8" s="7" customFormat="1">
      <c r="H41" s="15"/>
    </row>
    <row r="42" spans="8:8" s="7" customFormat="1">
      <c r="H42" s="15"/>
    </row>
    <row r="43" spans="8:8" s="7" customFormat="1">
      <c r="H43" s="15"/>
    </row>
    <row r="44" spans="8:8" s="7" customFormat="1">
      <c r="H44" s="15"/>
    </row>
    <row r="45" spans="8:8" s="7" customFormat="1">
      <c r="H45" s="15"/>
    </row>
    <row r="46" spans="8:8" s="7" customFormat="1">
      <c r="H46" s="15"/>
    </row>
    <row r="47" spans="8:8" s="7" customFormat="1">
      <c r="H47" s="15"/>
    </row>
    <row r="48" spans="8:8" s="7" customFormat="1">
      <c r="H48" s="15"/>
    </row>
    <row r="49" spans="8:8" s="7" customFormat="1">
      <c r="H49" s="15"/>
    </row>
    <row r="50" spans="8:8" s="7" customFormat="1">
      <c r="H50" s="15"/>
    </row>
    <row r="51" spans="8:8" s="7" customFormat="1">
      <c r="H51" s="15"/>
    </row>
    <row r="52" spans="8:8" s="7" customFormat="1">
      <c r="H52" s="15"/>
    </row>
    <row r="53" spans="8:8" s="7" customFormat="1">
      <c r="H53" s="15"/>
    </row>
    <row r="54" spans="8:8" s="7" customFormat="1">
      <c r="H54" s="15"/>
    </row>
    <row r="55" spans="8:8" s="7" customFormat="1">
      <c r="H55" s="15"/>
    </row>
    <row r="56" spans="8:8" s="7" customFormat="1">
      <c r="H56" s="15"/>
    </row>
    <row r="57" spans="8:8" s="7" customFormat="1">
      <c r="H57" s="15"/>
    </row>
    <row r="58" spans="8:8" s="7" customFormat="1">
      <c r="H58" s="15"/>
    </row>
    <row r="59" spans="8:8" s="7" customFormat="1">
      <c r="H59" s="15"/>
    </row>
    <row r="60" spans="8:8" s="7" customFormat="1">
      <c r="H60" s="15"/>
    </row>
    <row r="61" spans="8:8" s="7" customFormat="1">
      <c r="H61" s="15"/>
    </row>
    <row r="62" spans="8:8" s="7" customFormat="1">
      <c r="H62" s="15"/>
    </row>
    <row r="63" spans="8:8" s="7" customFormat="1">
      <c r="H63" s="15"/>
    </row>
    <row r="64" spans="8:8" s="7" customFormat="1">
      <c r="H64" s="15"/>
    </row>
    <row r="65" spans="8:8" s="7" customFormat="1">
      <c r="H65" s="15"/>
    </row>
    <row r="66" spans="8:8" s="7" customFormat="1">
      <c r="H66" s="15"/>
    </row>
    <row r="67" spans="8:8" s="7" customFormat="1">
      <c r="H67" s="15"/>
    </row>
    <row r="68" spans="8:8" s="7" customFormat="1">
      <c r="H68" s="15"/>
    </row>
    <row r="69" spans="8:8" s="7" customFormat="1">
      <c r="H69" s="15"/>
    </row>
    <row r="70" spans="8:8" s="7" customFormat="1">
      <c r="H70" s="15"/>
    </row>
    <row r="71" spans="8:8" s="7" customFormat="1">
      <c r="H71" s="15"/>
    </row>
    <row r="72" spans="8:8" s="7" customFormat="1">
      <c r="H72" s="15"/>
    </row>
    <row r="73" spans="8:8" s="7" customFormat="1">
      <c r="H73" s="15"/>
    </row>
    <row r="74" spans="8:8" s="7" customFormat="1">
      <c r="H74" s="15"/>
    </row>
    <row r="75" spans="8:8" s="7" customFormat="1">
      <c r="H75" s="15"/>
    </row>
    <row r="76" spans="8:8" s="7" customFormat="1">
      <c r="H76" s="15"/>
    </row>
    <row r="77" spans="8:8" s="7" customFormat="1">
      <c r="H77" s="15"/>
    </row>
    <row r="78" spans="8:8" s="7" customFormat="1">
      <c r="H78" s="15"/>
    </row>
    <row r="79" spans="8:8" s="7" customFormat="1">
      <c r="H79" s="15"/>
    </row>
    <row r="80" spans="8:8" s="7" customFormat="1">
      <c r="H80" s="15"/>
    </row>
    <row r="81" spans="8:8" s="7" customFormat="1">
      <c r="H81" s="15"/>
    </row>
    <row r="82" spans="8:8" s="7" customFormat="1">
      <c r="H82" s="15"/>
    </row>
    <row r="83" spans="8:8" s="7" customFormat="1">
      <c r="H83" s="15"/>
    </row>
    <row r="84" spans="8:8" s="7" customFormat="1">
      <c r="H84" s="15"/>
    </row>
    <row r="85" spans="8:8" s="7" customFormat="1">
      <c r="H85" s="15"/>
    </row>
    <row r="86" spans="8:8" s="7" customFormat="1">
      <c r="H86" s="15"/>
    </row>
    <row r="87" spans="8:8" s="7" customFormat="1">
      <c r="H87" s="15"/>
    </row>
    <row r="88" spans="8:8" s="7" customFormat="1">
      <c r="H88" s="15"/>
    </row>
    <row r="89" spans="8:8" s="7" customFormat="1">
      <c r="H89" s="15"/>
    </row>
    <row r="90" spans="8:8" s="7" customFormat="1">
      <c r="H90" s="15"/>
    </row>
    <row r="91" spans="8:8" s="7" customFormat="1">
      <c r="H91" s="15"/>
    </row>
    <row r="92" spans="8:8" s="7" customFormat="1">
      <c r="H92" s="15"/>
    </row>
    <row r="93" spans="8:8" s="7" customFormat="1">
      <c r="H93" s="15"/>
    </row>
    <row r="94" spans="8:8" s="7" customFormat="1">
      <c r="H94" s="15"/>
    </row>
    <row r="95" spans="8:8" s="7" customFormat="1">
      <c r="H95" s="15"/>
    </row>
    <row r="96" spans="8:8" s="7" customFormat="1">
      <c r="H96" s="15"/>
    </row>
    <row r="97" spans="2:8" s="7" customFormat="1">
      <c r="H97" s="15"/>
    </row>
    <row r="98" spans="2:8" s="7" customFormat="1">
      <c r="H98" s="15"/>
    </row>
    <row r="99" spans="2:8" s="7" customFormat="1">
      <c r="H99" s="15"/>
    </row>
    <row r="100" spans="2:8" s="7" customFormat="1">
      <c r="H100" s="15"/>
    </row>
    <row r="101" spans="2:8" s="7" customFormat="1">
      <c r="H101" s="15"/>
    </row>
    <row r="102" spans="2:8" s="7" customFormat="1">
      <c r="H102" s="15"/>
    </row>
    <row r="103" spans="2:8" s="7" customFormat="1">
      <c r="H103" s="15"/>
    </row>
    <row r="104" spans="2:8" s="7" customFormat="1">
      <c r="H104" s="15"/>
    </row>
    <row r="105" spans="2:8" s="7" customFormat="1">
      <c r="H105" s="15"/>
    </row>
    <row r="106" spans="2:8">
      <c r="B106" s="7"/>
      <c r="C106" s="7"/>
    </row>
  </sheetData>
  <mergeCells count="21">
    <mergeCell ref="B18:D18"/>
    <mergeCell ref="P11:P12"/>
    <mergeCell ref="C13:D13"/>
    <mergeCell ref="E13:G13"/>
    <mergeCell ref="A19:A21"/>
    <mergeCell ref="B19:B21"/>
    <mergeCell ref="C19:C21"/>
    <mergeCell ref="J11:O11"/>
    <mergeCell ref="A15:A17"/>
    <mergeCell ref="B15:B17"/>
    <mergeCell ref="C15:C17"/>
    <mergeCell ref="D15:D17"/>
    <mergeCell ref="A2:P2"/>
    <mergeCell ref="A3:P3"/>
    <mergeCell ref="A4:P4"/>
    <mergeCell ref="A11:A12"/>
    <mergeCell ref="B11:B12"/>
    <mergeCell ref="C11:D12"/>
    <mergeCell ref="E11:G12"/>
    <mergeCell ref="H11:H12"/>
    <mergeCell ref="I11:I12"/>
  </mergeCells>
  <pageMargins left="0.7" right="0.7" top="0.75" bottom="0.75" header="0.3" footer="0.3"/>
  <pageSetup paperSize="9" orientation="portrait" horizontalDpi="4294967292" r:id="rId1"/>
</worksheet>
</file>

<file path=xl/worksheets/sheet2.xml><?xml version="1.0" encoding="utf-8"?>
<worksheet xmlns="http://schemas.openxmlformats.org/spreadsheetml/2006/main" xmlns:r="http://schemas.openxmlformats.org/officeDocument/2006/relationships">
  <sheetPr>
    <tabColor rgb="FFFFFF00"/>
  </sheetPr>
  <dimension ref="A1:S40"/>
  <sheetViews>
    <sheetView showWhiteSpace="0" view="pageLayout" zoomScale="62" zoomScaleNormal="80" zoomScaleSheetLayoutView="70" zoomScalePageLayoutView="62" workbookViewId="0">
      <selection activeCell="E17" sqref="E17"/>
    </sheetView>
  </sheetViews>
  <sheetFormatPr defaultColWidth="3" defaultRowHeight="14.25"/>
  <cols>
    <col min="1" max="1" width="5.42578125" style="420" customWidth="1"/>
    <col min="2" max="2" width="25.5703125" style="420" customWidth="1"/>
    <col min="3" max="3" width="22.140625" style="420" customWidth="1"/>
    <col min="4" max="4" width="6.140625" style="421" customWidth="1"/>
    <col min="5" max="5" width="29.42578125" style="420" customWidth="1"/>
    <col min="6" max="6" width="3" style="420" customWidth="1"/>
    <col min="7" max="7" width="3.42578125" style="419" customWidth="1"/>
    <col min="8" max="8" width="32.7109375" style="419" customWidth="1"/>
    <col min="9" max="9" width="31.7109375" style="419" customWidth="1"/>
    <col min="10" max="10" width="12.5703125" style="419" customWidth="1"/>
    <col min="11" max="11" width="18.140625" style="484" customWidth="1"/>
    <col min="12" max="12" width="12.85546875" style="419" customWidth="1"/>
    <col min="13" max="13" width="14" style="419" customWidth="1"/>
    <col min="14" max="14" width="12.7109375" style="419" customWidth="1"/>
    <col min="15" max="15" width="16.85546875" style="419" customWidth="1"/>
    <col min="16" max="16" width="13.140625" style="419" customWidth="1"/>
    <col min="17" max="17" width="14.85546875" style="419" customWidth="1"/>
    <col min="18" max="18" width="13.28515625" style="419" customWidth="1"/>
    <col min="19" max="19" width="21.140625" style="419" customWidth="1"/>
    <col min="20" max="20" width="20" style="419" customWidth="1"/>
    <col min="21" max="249" width="8.85546875" style="419" customWidth="1"/>
    <col min="250" max="250" width="27" style="419" customWidth="1"/>
    <col min="251" max="251" width="23.85546875" style="419" customWidth="1"/>
    <col min="252" max="252" width="30.5703125" style="419" customWidth="1"/>
    <col min="253" max="253" width="2.5703125" style="419" customWidth="1"/>
    <col min="254" max="254" width="3" style="419"/>
    <col min="255" max="255" width="5.42578125" style="419" customWidth="1"/>
    <col min="256" max="256" width="25.5703125" style="419" customWidth="1"/>
    <col min="257" max="257" width="4.140625" style="419" customWidth="1"/>
    <col min="258" max="258" width="22.140625" style="419" customWidth="1"/>
    <col min="259" max="259" width="6.140625" style="419" customWidth="1"/>
    <col min="260" max="260" width="25.5703125" style="419" customWidth="1"/>
    <col min="261" max="261" width="3" style="419" customWidth="1"/>
    <col min="262" max="262" width="3.42578125" style="419" customWidth="1"/>
    <col min="263" max="263" width="32.7109375" style="419" customWidth="1"/>
    <col min="264" max="264" width="3.28515625" style="419" customWidth="1"/>
    <col min="265" max="265" width="31.7109375" style="419" customWidth="1"/>
    <col min="266" max="266" width="12.5703125" style="419" customWidth="1"/>
    <col min="267" max="267" width="18.140625" style="419" customWidth="1"/>
    <col min="268" max="268" width="12.85546875" style="419" customWidth="1"/>
    <col min="269" max="269" width="14" style="419" customWidth="1"/>
    <col min="270" max="270" width="12.7109375" style="419" customWidth="1"/>
    <col min="271" max="271" width="13.85546875" style="419" customWidth="1"/>
    <col min="272" max="272" width="13.140625" style="419" customWidth="1"/>
    <col min="273" max="273" width="14.85546875" style="419" customWidth="1"/>
    <col min="274" max="274" width="13.28515625" style="419" customWidth="1"/>
    <col min="275" max="275" width="21.140625" style="419" customWidth="1"/>
    <col min="276" max="276" width="20" style="419" customWidth="1"/>
    <col min="277" max="505" width="8.85546875" style="419" customWidth="1"/>
    <col min="506" max="506" width="27" style="419" customWidth="1"/>
    <col min="507" max="507" width="23.85546875" style="419" customWidth="1"/>
    <col min="508" max="508" width="30.5703125" style="419" customWidth="1"/>
    <col min="509" max="509" width="2.5703125" style="419" customWidth="1"/>
    <col min="510" max="510" width="3" style="419"/>
    <col min="511" max="511" width="5.42578125" style="419" customWidth="1"/>
    <col min="512" max="512" width="25.5703125" style="419" customWidth="1"/>
    <col min="513" max="513" width="4.140625" style="419" customWidth="1"/>
    <col min="514" max="514" width="22.140625" style="419" customWidth="1"/>
    <col min="515" max="515" width="6.140625" style="419" customWidth="1"/>
    <col min="516" max="516" width="25.5703125" style="419" customWidth="1"/>
    <col min="517" max="517" width="3" style="419" customWidth="1"/>
    <col min="518" max="518" width="3.42578125" style="419" customWidth="1"/>
    <col min="519" max="519" width="32.7109375" style="419" customWidth="1"/>
    <col min="520" max="520" width="3.28515625" style="419" customWidth="1"/>
    <col min="521" max="521" width="31.7109375" style="419" customWidth="1"/>
    <col min="522" max="522" width="12.5703125" style="419" customWidth="1"/>
    <col min="523" max="523" width="18.140625" style="419" customWidth="1"/>
    <col min="524" max="524" width="12.85546875" style="419" customWidth="1"/>
    <col min="525" max="525" width="14" style="419" customWidth="1"/>
    <col min="526" max="526" width="12.7109375" style="419" customWidth="1"/>
    <col min="527" max="527" width="13.85546875" style="419" customWidth="1"/>
    <col min="528" max="528" width="13.140625" style="419" customWidth="1"/>
    <col min="529" max="529" width="14.85546875" style="419" customWidth="1"/>
    <col min="530" max="530" width="13.28515625" style="419" customWidth="1"/>
    <col min="531" max="531" width="21.140625" style="419" customWidth="1"/>
    <col min="532" max="532" width="20" style="419" customWidth="1"/>
    <col min="533" max="761" width="8.85546875" style="419" customWidth="1"/>
    <col min="762" max="762" width="27" style="419" customWidth="1"/>
    <col min="763" max="763" width="23.85546875" style="419" customWidth="1"/>
    <col min="764" max="764" width="30.5703125" style="419" customWidth="1"/>
    <col min="765" max="765" width="2.5703125" style="419" customWidth="1"/>
    <col min="766" max="766" width="3" style="419"/>
    <col min="767" max="767" width="5.42578125" style="419" customWidth="1"/>
    <col min="768" max="768" width="25.5703125" style="419" customWidth="1"/>
    <col min="769" max="769" width="4.140625" style="419" customWidth="1"/>
    <col min="770" max="770" width="22.140625" style="419" customWidth="1"/>
    <col min="771" max="771" width="6.140625" style="419" customWidth="1"/>
    <col min="772" max="772" width="25.5703125" style="419" customWidth="1"/>
    <col min="773" max="773" width="3" style="419" customWidth="1"/>
    <col min="774" max="774" width="3.42578125" style="419" customWidth="1"/>
    <col min="775" max="775" width="32.7109375" style="419" customWidth="1"/>
    <col min="776" max="776" width="3.28515625" style="419" customWidth="1"/>
    <col min="777" max="777" width="31.7109375" style="419" customWidth="1"/>
    <col min="778" max="778" width="12.5703125" style="419" customWidth="1"/>
    <col min="779" max="779" width="18.140625" style="419" customWidth="1"/>
    <col min="780" max="780" width="12.85546875" style="419" customWidth="1"/>
    <col min="781" max="781" width="14" style="419" customWidth="1"/>
    <col min="782" max="782" width="12.7109375" style="419" customWidth="1"/>
    <col min="783" max="783" width="13.85546875" style="419" customWidth="1"/>
    <col min="784" max="784" width="13.140625" style="419" customWidth="1"/>
    <col min="785" max="785" width="14.85546875" style="419" customWidth="1"/>
    <col min="786" max="786" width="13.28515625" style="419" customWidth="1"/>
    <col min="787" max="787" width="21.140625" style="419" customWidth="1"/>
    <col min="788" max="788" width="20" style="419" customWidth="1"/>
    <col min="789" max="1017" width="8.85546875" style="419" customWidth="1"/>
    <col min="1018" max="1018" width="27" style="419" customWidth="1"/>
    <col min="1019" max="1019" width="23.85546875" style="419" customWidth="1"/>
    <col min="1020" max="1020" width="30.5703125" style="419" customWidth="1"/>
    <col min="1021" max="1021" width="2.5703125" style="419" customWidth="1"/>
    <col min="1022" max="1022" width="3" style="419"/>
    <col min="1023" max="1023" width="5.42578125" style="419" customWidth="1"/>
    <col min="1024" max="1024" width="25.5703125" style="419" customWidth="1"/>
    <col min="1025" max="1025" width="4.140625" style="419" customWidth="1"/>
    <col min="1026" max="1026" width="22.140625" style="419" customWidth="1"/>
    <col min="1027" max="1027" width="6.140625" style="419" customWidth="1"/>
    <col min="1028" max="1028" width="25.5703125" style="419" customWidth="1"/>
    <col min="1029" max="1029" width="3" style="419" customWidth="1"/>
    <col min="1030" max="1030" width="3.42578125" style="419" customWidth="1"/>
    <col min="1031" max="1031" width="32.7109375" style="419" customWidth="1"/>
    <col min="1032" max="1032" width="3.28515625" style="419" customWidth="1"/>
    <col min="1033" max="1033" width="31.7109375" style="419" customWidth="1"/>
    <col min="1034" max="1034" width="12.5703125" style="419" customWidth="1"/>
    <col min="1035" max="1035" width="18.140625" style="419" customWidth="1"/>
    <col min="1036" max="1036" width="12.85546875" style="419" customWidth="1"/>
    <col min="1037" max="1037" width="14" style="419" customWidth="1"/>
    <col min="1038" max="1038" width="12.7109375" style="419" customWidth="1"/>
    <col min="1039" max="1039" width="13.85546875" style="419" customWidth="1"/>
    <col min="1040" max="1040" width="13.140625" style="419" customWidth="1"/>
    <col min="1041" max="1041" width="14.85546875" style="419" customWidth="1"/>
    <col min="1042" max="1042" width="13.28515625" style="419" customWidth="1"/>
    <col min="1043" max="1043" width="21.140625" style="419" customWidth="1"/>
    <col min="1044" max="1044" width="20" style="419" customWidth="1"/>
    <col min="1045" max="1273" width="8.85546875" style="419" customWidth="1"/>
    <col min="1274" max="1274" width="27" style="419" customWidth="1"/>
    <col min="1275" max="1275" width="23.85546875" style="419" customWidth="1"/>
    <col min="1276" max="1276" width="30.5703125" style="419" customWidth="1"/>
    <col min="1277" max="1277" width="2.5703125" style="419" customWidth="1"/>
    <col min="1278" max="1278" width="3" style="419"/>
    <col min="1279" max="1279" width="5.42578125" style="419" customWidth="1"/>
    <col min="1280" max="1280" width="25.5703125" style="419" customWidth="1"/>
    <col min="1281" max="1281" width="4.140625" style="419" customWidth="1"/>
    <col min="1282" max="1282" width="22.140625" style="419" customWidth="1"/>
    <col min="1283" max="1283" width="6.140625" style="419" customWidth="1"/>
    <col min="1284" max="1284" width="25.5703125" style="419" customWidth="1"/>
    <col min="1285" max="1285" width="3" style="419" customWidth="1"/>
    <col min="1286" max="1286" width="3.42578125" style="419" customWidth="1"/>
    <col min="1287" max="1287" width="32.7109375" style="419" customWidth="1"/>
    <col min="1288" max="1288" width="3.28515625" style="419" customWidth="1"/>
    <col min="1289" max="1289" width="31.7109375" style="419" customWidth="1"/>
    <col min="1290" max="1290" width="12.5703125" style="419" customWidth="1"/>
    <col min="1291" max="1291" width="18.140625" style="419" customWidth="1"/>
    <col min="1292" max="1292" width="12.85546875" style="419" customWidth="1"/>
    <col min="1293" max="1293" width="14" style="419" customWidth="1"/>
    <col min="1294" max="1294" width="12.7109375" style="419" customWidth="1"/>
    <col min="1295" max="1295" width="13.85546875" style="419" customWidth="1"/>
    <col min="1296" max="1296" width="13.140625" style="419" customWidth="1"/>
    <col min="1297" max="1297" width="14.85546875" style="419" customWidth="1"/>
    <col min="1298" max="1298" width="13.28515625" style="419" customWidth="1"/>
    <col min="1299" max="1299" width="21.140625" style="419" customWidth="1"/>
    <col min="1300" max="1300" width="20" style="419" customWidth="1"/>
    <col min="1301" max="1529" width="8.85546875" style="419" customWidth="1"/>
    <col min="1530" max="1530" width="27" style="419" customWidth="1"/>
    <col min="1531" max="1531" width="23.85546875" style="419" customWidth="1"/>
    <col min="1532" max="1532" width="30.5703125" style="419" customWidth="1"/>
    <col min="1533" max="1533" width="2.5703125" style="419" customWidth="1"/>
    <col min="1534" max="1534" width="3" style="419"/>
    <col min="1535" max="1535" width="5.42578125" style="419" customWidth="1"/>
    <col min="1536" max="1536" width="25.5703125" style="419" customWidth="1"/>
    <col min="1537" max="1537" width="4.140625" style="419" customWidth="1"/>
    <col min="1538" max="1538" width="22.140625" style="419" customWidth="1"/>
    <col min="1539" max="1539" width="6.140625" style="419" customWidth="1"/>
    <col min="1540" max="1540" width="25.5703125" style="419" customWidth="1"/>
    <col min="1541" max="1541" width="3" style="419" customWidth="1"/>
    <col min="1542" max="1542" width="3.42578125" style="419" customWidth="1"/>
    <col min="1543" max="1543" width="32.7109375" style="419" customWidth="1"/>
    <col min="1544" max="1544" width="3.28515625" style="419" customWidth="1"/>
    <col min="1545" max="1545" width="31.7109375" style="419" customWidth="1"/>
    <col min="1546" max="1546" width="12.5703125" style="419" customWidth="1"/>
    <col min="1547" max="1547" width="18.140625" style="419" customWidth="1"/>
    <col min="1548" max="1548" width="12.85546875" style="419" customWidth="1"/>
    <col min="1549" max="1549" width="14" style="419" customWidth="1"/>
    <col min="1550" max="1550" width="12.7109375" style="419" customWidth="1"/>
    <col min="1551" max="1551" width="13.85546875" style="419" customWidth="1"/>
    <col min="1552" max="1552" width="13.140625" style="419" customWidth="1"/>
    <col min="1553" max="1553" width="14.85546875" style="419" customWidth="1"/>
    <col min="1554" max="1554" width="13.28515625" style="419" customWidth="1"/>
    <col min="1555" max="1555" width="21.140625" style="419" customWidth="1"/>
    <col min="1556" max="1556" width="20" style="419" customWidth="1"/>
    <col min="1557" max="1785" width="8.85546875" style="419" customWidth="1"/>
    <col min="1786" max="1786" width="27" style="419" customWidth="1"/>
    <col min="1787" max="1787" width="23.85546875" style="419" customWidth="1"/>
    <col min="1788" max="1788" width="30.5703125" style="419" customWidth="1"/>
    <col min="1789" max="1789" width="2.5703125" style="419" customWidth="1"/>
    <col min="1790" max="1790" width="3" style="419"/>
    <col min="1791" max="1791" width="5.42578125" style="419" customWidth="1"/>
    <col min="1792" max="1792" width="25.5703125" style="419" customWidth="1"/>
    <col min="1793" max="1793" width="4.140625" style="419" customWidth="1"/>
    <col min="1794" max="1794" width="22.140625" style="419" customWidth="1"/>
    <col min="1795" max="1795" width="6.140625" style="419" customWidth="1"/>
    <col min="1796" max="1796" width="25.5703125" style="419" customWidth="1"/>
    <col min="1797" max="1797" width="3" style="419" customWidth="1"/>
    <col min="1798" max="1798" width="3.42578125" style="419" customWidth="1"/>
    <col min="1799" max="1799" width="32.7109375" style="419" customWidth="1"/>
    <col min="1800" max="1800" width="3.28515625" style="419" customWidth="1"/>
    <col min="1801" max="1801" width="31.7109375" style="419" customWidth="1"/>
    <col min="1802" max="1802" width="12.5703125" style="419" customWidth="1"/>
    <col min="1803" max="1803" width="18.140625" style="419" customWidth="1"/>
    <col min="1804" max="1804" width="12.85546875" style="419" customWidth="1"/>
    <col min="1805" max="1805" width="14" style="419" customWidth="1"/>
    <col min="1806" max="1806" width="12.7109375" style="419" customWidth="1"/>
    <col min="1807" max="1807" width="13.85546875" style="419" customWidth="1"/>
    <col min="1808" max="1808" width="13.140625" style="419" customWidth="1"/>
    <col min="1809" max="1809" width="14.85546875" style="419" customWidth="1"/>
    <col min="1810" max="1810" width="13.28515625" style="419" customWidth="1"/>
    <col min="1811" max="1811" width="21.140625" style="419" customWidth="1"/>
    <col min="1812" max="1812" width="20" style="419" customWidth="1"/>
    <col min="1813" max="2041" width="8.85546875" style="419" customWidth="1"/>
    <col min="2042" max="2042" width="27" style="419" customWidth="1"/>
    <col min="2043" max="2043" width="23.85546875" style="419" customWidth="1"/>
    <col min="2044" max="2044" width="30.5703125" style="419" customWidth="1"/>
    <col min="2045" max="2045" width="2.5703125" style="419" customWidth="1"/>
    <col min="2046" max="2046" width="3" style="419"/>
    <col min="2047" max="2047" width="5.42578125" style="419" customWidth="1"/>
    <col min="2048" max="2048" width="25.5703125" style="419" customWidth="1"/>
    <col min="2049" max="2049" width="4.140625" style="419" customWidth="1"/>
    <col min="2050" max="2050" width="22.140625" style="419" customWidth="1"/>
    <col min="2051" max="2051" width="6.140625" style="419" customWidth="1"/>
    <col min="2052" max="2052" width="25.5703125" style="419" customWidth="1"/>
    <col min="2053" max="2053" width="3" style="419" customWidth="1"/>
    <col min="2054" max="2054" width="3.42578125" style="419" customWidth="1"/>
    <col min="2055" max="2055" width="32.7109375" style="419" customWidth="1"/>
    <col min="2056" max="2056" width="3.28515625" style="419" customWidth="1"/>
    <col min="2057" max="2057" width="31.7109375" style="419" customWidth="1"/>
    <col min="2058" max="2058" width="12.5703125" style="419" customWidth="1"/>
    <col min="2059" max="2059" width="18.140625" style="419" customWidth="1"/>
    <col min="2060" max="2060" width="12.85546875" style="419" customWidth="1"/>
    <col min="2061" max="2061" width="14" style="419" customWidth="1"/>
    <col min="2062" max="2062" width="12.7109375" style="419" customWidth="1"/>
    <col min="2063" max="2063" width="13.85546875" style="419" customWidth="1"/>
    <col min="2064" max="2064" width="13.140625" style="419" customWidth="1"/>
    <col min="2065" max="2065" width="14.85546875" style="419" customWidth="1"/>
    <col min="2066" max="2066" width="13.28515625" style="419" customWidth="1"/>
    <col min="2067" max="2067" width="21.140625" style="419" customWidth="1"/>
    <col min="2068" max="2068" width="20" style="419" customWidth="1"/>
    <col min="2069" max="2297" width="8.85546875" style="419" customWidth="1"/>
    <col min="2298" max="2298" width="27" style="419" customWidth="1"/>
    <col min="2299" max="2299" width="23.85546875" style="419" customWidth="1"/>
    <col min="2300" max="2300" width="30.5703125" style="419" customWidth="1"/>
    <col min="2301" max="2301" width="2.5703125" style="419" customWidth="1"/>
    <col min="2302" max="2302" width="3" style="419"/>
    <col min="2303" max="2303" width="5.42578125" style="419" customWidth="1"/>
    <col min="2304" max="2304" width="25.5703125" style="419" customWidth="1"/>
    <col min="2305" max="2305" width="4.140625" style="419" customWidth="1"/>
    <col min="2306" max="2306" width="22.140625" style="419" customWidth="1"/>
    <col min="2307" max="2307" width="6.140625" style="419" customWidth="1"/>
    <col min="2308" max="2308" width="25.5703125" style="419" customWidth="1"/>
    <col min="2309" max="2309" width="3" style="419" customWidth="1"/>
    <col min="2310" max="2310" width="3.42578125" style="419" customWidth="1"/>
    <col min="2311" max="2311" width="32.7109375" style="419" customWidth="1"/>
    <col min="2312" max="2312" width="3.28515625" style="419" customWidth="1"/>
    <col min="2313" max="2313" width="31.7109375" style="419" customWidth="1"/>
    <col min="2314" max="2314" width="12.5703125" style="419" customWidth="1"/>
    <col min="2315" max="2315" width="18.140625" style="419" customWidth="1"/>
    <col min="2316" max="2316" width="12.85546875" style="419" customWidth="1"/>
    <col min="2317" max="2317" width="14" style="419" customWidth="1"/>
    <col min="2318" max="2318" width="12.7109375" style="419" customWidth="1"/>
    <col min="2319" max="2319" width="13.85546875" style="419" customWidth="1"/>
    <col min="2320" max="2320" width="13.140625" style="419" customWidth="1"/>
    <col min="2321" max="2321" width="14.85546875" style="419" customWidth="1"/>
    <col min="2322" max="2322" width="13.28515625" style="419" customWidth="1"/>
    <col min="2323" max="2323" width="21.140625" style="419" customWidth="1"/>
    <col min="2324" max="2324" width="20" style="419" customWidth="1"/>
    <col min="2325" max="2553" width="8.85546875" style="419" customWidth="1"/>
    <col min="2554" max="2554" width="27" style="419" customWidth="1"/>
    <col min="2555" max="2555" width="23.85546875" style="419" customWidth="1"/>
    <col min="2556" max="2556" width="30.5703125" style="419" customWidth="1"/>
    <col min="2557" max="2557" width="2.5703125" style="419" customWidth="1"/>
    <col min="2558" max="2558" width="3" style="419"/>
    <col min="2559" max="2559" width="5.42578125" style="419" customWidth="1"/>
    <col min="2560" max="2560" width="25.5703125" style="419" customWidth="1"/>
    <col min="2561" max="2561" width="4.140625" style="419" customWidth="1"/>
    <col min="2562" max="2562" width="22.140625" style="419" customWidth="1"/>
    <col min="2563" max="2563" width="6.140625" style="419" customWidth="1"/>
    <col min="2564" max="2564" width="25.5703125" style="419" customWidth="1"/>
    <col min="2565" max="2565" width="3" style="419" customWidth="1"/>
    <col min="2566" max="2566" width="3.42578125" style="419" customWidth="1"/>
    <col min="2567" max="2567" width="32.7109375" style="419" customWidth="1"/>
    <col min="2568" max="2568" width="3.28515625" style="419" customWidth="1"/>
    <col min="2569" max="2569" width="31.7109375" style="419" customWidth="1"/>
    <col min="2570" max="2570" width="12.5703125" style="419" customWidth="1"/>
    <col min="2571" max="2571" width="18.140625" style="419" customWidth="1"/>
    <col min="2572" max="2572" width="12.85546875" style="419" customWidth="1"/>
    <col min="2573" max="2573" width="14" style="419" customWidth="1"/>
    <col min="2574" max="2574" width="12.7109375" style="419" customWidth="1"/>
    <col min="2575" max="2575" width="13.85546875" style="419" customWidth="1"/>
    <col min="2576" max="2576" width="13.140625" style="419" customWidth="1"/>
    <col min="2577" max="2577" width="14.85546875" style="419" customWidth="1"/>
    <col min="2578" max="2578" width="13.28515625" style="419" customWidth="1"/>
    <col min="2579" max="2579" width="21.140625" style="419" customWidth="1"/>
    <col min="2580" max="2580" width="20" style="419" customWidth="1"/>
    <col min="2581" max="2809" width="8.85546875" style="419" customWidth="1"/>
    <col min="2810" max="2810" width="27" style="419" customWidth="1"/>
    <col min="2811" max="2811" width="23.85546875" style="419" customWidth="1"/>
    <col min="2812" max="2812" width="30.5703125" style="419" customWidth="1"/>
    <col min="2813" max="2813" width="2.5703125" style="419" customWidth="1"/>
    <col min="2814" max="2814" width="3" style="419"/>
    <col min="2815" max="2815" width="5.42578125" style="419" customWidth="1"/>
    <col min="2816" max="2816" width="25.5703125" style="419" customWidth="1"/>
    <col min="2817" max="2817" width="4.140625" style="419" customWidth="1"/>
    <col min="2818" max="2818" width="22.140625" style="419" customWidth="1"/>
    <col min="2819" max="2819" width="6.140625" style="419" customWidth="1"/>
    <col min="2820" max="2820" width="25.5703125" style="419" customWidth="1"/>
    <col min="2821" max="2821" width="3" style="419" customWidth="1"/>
    <col min="2822" max="2822" width="3.42578125" style="419" customWidth="1"/>
    <col min="2823" max="2823" width="32.7109375" style="419" customWidth="1"/>
    <col min="2824" max="2824" width="3.28515625" style="419" customWidth="1"/>
    <col min="2825" max="2825" width="31.7109375" style="419" customWidth="1"/>
    <col min="2826" max="2826" width="12.5703125" style="419" customWidth="1"/>
    <col min="2827" max="2827" width="18.140625" style="419" customWidth="1"/>
    <col min="2828" max="2828" width="12.85546875" style="419" customWidth="1"/>
    <col min="2829" max="2829" width="14" style="419" customWidth="1"/>
    <col min="2830" max="2830" width="12.7109375" style="419" customWidth="1"/>
    <col min="2831" max="2831" width="13.85546875" style="419" customWidth="1"/>
    <col min="2832" max="2832" width="13.140625" style="419" customWidth="1"/>
    <col min="2833" max="2833" width="14.85546875" style="419" customWidth="1"/>
    <col min="2834" max="2834" width="13.28515625" style="419" customWidth="1"/>
    <col min="2835" max="2835" width="21.140625" style="419" customWidth="1"/>
    <col min="2836" max="2836" width="20" style="419" customWidth="1"/>
    <col min="2837" max="3065" width="8.85546875" style="419" customWidth="1"/>
    <col min="3066" max="3066" width="27" style="419" customWidth="1"/>
    <col min="3067" max="3067" width="23.85546875" style="419" customWidth="1"/>
    <col min="3068" max="3068" width="30.5703125" style="419" customWidth="1"/>
    <col min="3069" max="3069" width="2.5703125" style="419" customWidth="1"/>
    <col min="3070" max="3070" width="3" style="419"/>
    <col min="3071" max="3071" width="5.42578125" style="419" customWidth="1"/>
    <col min="3072" max="3072" width="25.5703125" style="419" customWidth="1"/>
    <col min="3073" max="3073" width="4.140625" style="419" customWidth="1"/>
    <col min="3074" max="3074" width="22.140625" style="419" customWidth="1"/>
    <col min="3075" max="3075" width="6.140625" style="419" customWidth="1"/>
    <col min="3076" max="3076" width="25.5703125" style="419" customWidth="1"/>
    <col min="3077" max="3077" width="3" style="419" customWidth="1"/>
    <col min="3078" max="3078" width="3.42578125" style="419" customWidth="1"/>
    <col min="3079" max="3079" width="32.7109375" style="419" customWidth="1"/>
    <col min="3080" max="3080" width="3.28515625" style="419" customWidth="1"/>
    <col min="3081" max="3081" width="31.7109375" style="419" customWidth="1"/>
    <col min="3082" max="3082" width="12.5703125" style="419" customWidth="1"/>
    <col min="3083" max="3083" width="18.140625" style="419" customWidth="1"/>
    <col min="3084" max="3084" width="12.85546875" style="419" customWidth="1"/>
    <col min="3085" max="3085" width="14" style="419" customWidth="1"/>
    <col min="3086" max="3086" width="12.7109375" style="419" customWidth="1"/>
    <col min="3087" max="3087" width="13.85546875" style="419" customWidth="1"/>
    <col min="3088" max="3088" width="13.140625" style="419" customWidth="1"/>
    <col min="3089" max="3089" width="14.85546875" style="419" customWidth="1"/>
    <col min="3090" max="3090" width="13.28515625" style="419" customWidth="1"/>
    <col min="3091" max="3091" width="21.140625" style="419" customWidth="1"/>
    <col min="3092" max="3092" width="20" style="419" customWidth="1"/>
    <col min="3093" max="3321" width="8.85546875" style="419" customWidth="1"/>
    <col min="3322" max="3322" width="27" style="419" customWidth="1"/>
    <col min="3323" max="3323" width="23.85546875" style="419" customWidth="1"/>
    <col min="3324" max="3324" width="30.5703125" style="419" customWidth="1"/>
    <col min="3325" max="3325" width="2.5703125" style="419" customWidth="1"/>
    <col min="3326" max="3326" width="3" style="419"/>
    <col min="3327" max="3327" width="5.42578125" style="419" customWidth="1"/>
    <col min="3328" max="3328" width="25.5703125" style="419" customWidth="1"/>
    <col min="3329" max="3329" width="4.140625" style="419" customWidth="1"/>
    <col min="3330" max="3330" width="22.140625" style="419" customWidth="1"/>
    <col min="3331" max="3331" width="6.140625" style="419" customWidth="1"/>
    <col min="3332" max="3332" width="25.5703125" style="419" customWidth="1"/>
    <col min="3333" max="3333" width="3" style="419" customWidth="1"/>
    <col min="3334" max="3334" width="3.42578125" style="419" customWidth="1"/>
    <col min="3335" max="3335" width="32.7109375" style="419" customWidth="1"/>
    <col min="3336" max="3336" width="3.28515625" style="419" customWidth="1"/>
    <col min="3337" max="3337" width="31.7109375" style="419" customWidth="1"/>
    <col min="3338" max="3338" width="12.5703125" style="419" customWidth="1"/>
    <col min="3339" max="3339" width="18.140625" style="419" customWidth="1"/>
    <col min="3340" max="3340" width="12.85546875" style="419" customWidth="1"/>
    <col min="3341" max="3341" width="14" style="419" customWidth="1"/>
    <col min="3342" max="3342" width="12.7109375" style="419" customWidth="1"/>
    <col min="3343" max="3343" width="13.85546875" style="419" customWidth="1"/>
    <col min="3344" max="3344" width="13.140625" style="419" customWidth="1"/>
    <col min="3345" max="3345" width="14.85546875" style="419" customWidth="1"/>
    <col min="3346" max="3346" width="13.28515625" style="419" customWidth="1"/>
    <col min="3347" max="3347" width="21.140625" style="419" customWidth="1"/>
    <col min="3348" max="3348" width="20" style="419" customWidth="1"/>
    <col min="3349" max="3577" width="8.85546875" style="419" customWidth="1"/>
    <col min="3578" max="3578" width="27" style="419" customWidth="1"/>
    <col min="3579" max="3579" width="23.85546875" style="419" customWidth="1"/>
    <col min="3580" max="3580" width="30.5703125" style="419" customWidth="1"/>
    <col min="3581" max="3581" width="2.5703125" style="419" customWidth="1"/>
    <col min="3582" max="3582" width="3" style="419"/>
    <col min="3583" max="3583" width="5.42578125" style="419" customWidth="1"/>
    <col min="3584" max="3584" width="25.5703125" style="419" customWidth="1"/>
    <col min="3585" max="3585" width="4.140625" style="419" customWidth="1"/>
    <col min="3586" max="3586" width="22.140625" style="419" customWidth="1"/>
    <col min="3587" max="3587" width="6.140625" style="419" customWidth="1"/>
    <col min="3588" max="3588" width="25.5703125" style="419" customWidth="1"/>
    <col min="3589" max="3589" width="3" style="419" customWidth="1"/>
    <col min="3590" max="3590" width="3.42578125" style="419" customWidth="1"/>
    <col min="3591" max="3591" width="32.7109375" style="419" customWidth="1"/>
    <col min="3592" max="3592" width="3.28515625" style="419" customWidth="1"/>
    <col min="3593" max="3593" width="31.7109375" style="419" customWidth="1"/>
    <col min="3594" max="3594" width="12.5703125" style="419" customWidth="1"/>
    <col min="3595" max="3595" width="18.140625" style="419" customWidth="1"/>
    <col min="3596" max="3596" width="12.85546875" style="419" customWidth="1"/>
    <col min="3597" max="3597" width="14" style="419" customWidth="1"/>
    <col min="3598" max="3598" width="12.7109375" style="419" customWidth="1"/>
    <col min="3599" max="3599" width="13.85546875" style="419" customWidth="1"/>
    <col min="3600" max="3600" width="13.140625" style="419" customWidth="1"/>
    <col min="3601" max="3601" width="14.85546875" style="419" customWidth="1"/>
    <col min="3602" max="3602" width="13.28515625" style="419" customWidth="1"/>
    <col min="3603" max="3603" width="21.140625" style="419" customWidth="1"/>
    <col min="3604" max="3604" width="20" style="419" customWidth="1"/>
    <col min="3605" max="3833" width="8.85546875" style="419" customWidth="1"/>
    <col min="3834" max="3834" width="27" style="419" customWidth="1"/>
    <col min="3835" max="3835" width="23.85546875" style="419" customWidth="1"/>
    <col min="3836" max="3836" width="30.5703125" style="419" customWidth="1"/>
    <col min="3837" max="3837" width="2.5703125" style="419" customWidth="1"/>
    <col min="3838" max="3838" width="3" style="419"/>
    <col min="3839" max="3839" width="5.42578125" style="419" customWidth="1"/>
    <col min="3840" max="3840" width="25.5703125" style="419" customWidth="1"/>
    <col min="3841" max="3841" width="4.140625" style="419" customWidth="1"/>
    <col min="3842" max="3842" width="22.140625" style="419" customWidth="1"/>
    <col min="3843" max="3843" width="6.140625" style="419" customWidth="1"/>
    <col min="3844" max="3844" width="25.5703125" style="419" customWidth="1"/>
    <col min="3845" max="3845" width="3" style="419" customWidth="1"/>
    <col min="3846" max="3846" width="3.42578125" style="419" customWidth="1"/>
    <col min="3847" max="3847" width="32.7109375" style="419" customWidth="1"/>
    <col min="3848" max="3848" width="3.28515625" style="419" customWidth="1"/>
    <col min="3849" max="3849" width="31.7109375" style="419" customWidth="1"/>
    <col min="3850" max="3850" width="12.5703125" style="419" customWidth="1"/>
    <col min="3851" max="3851" width="18.140625" style="419" customWidth="1"/>
    <col min="3852" max="3852" width="12.85546875" style="419" customWidth="1"/>
    <col min="3853" max="3853" width="14" style="419" customWidth="1"/>
    <col min="3854" max="3854" width="12.7109375" style="419" customWidth="1"/>
    <col min="3855" max="3855" width="13.85546875" style="419" customWidth="1"/>
    <col min="3856" max="3856" width="13.140625" style="419" customWidth="1"/>
    <col min="3857" max="3857" width="14.85546875" style="419" customWidth="1"/>
    <col min="3858" max="3858" width="13.28515625" style="419" customWidth="1"/>
    <col min="3859" max="3859" width="21.140625" style="419" customWidth="1"/>
    <col min="3860" max="3860" width="20" style="419" customWidth="1"/>
    <col min="3861" max="4089" width="8.85546875" style="419" customWidth="1"/>
    <col min="4090" max="4090" width="27" style="419" customWidth="1"/>
    <col min="4091" max="4091" width="23.85546875" style="419" customWidth="1"/>
    <col min="4092" max="4092" width="30.5703125" style="419" customWidth="1"/>
    <col min="4093" max="4093" width="2.5703125" style="419" customWidth="1"/>
    <col min="4094" max="4094" width="3" style="419"/>
    <col min="4095" max="4095" width="5.42578125" style="419" customWidth="1"/>
    <col min="4096" max="4096" width="25.5703125" style="419" customWidth="1"/>
    <col min="4097" max="4097" width="4.140625" style="419" customWidth="1"/>
    <col min="4098" max="4098" width="22.140625" style="419" customWidth="1"/>
    <col min="4099" max="4099" width="6.140625" style="419" customWidth="1"/>
    <col min="4100" max="4100" width="25.5703125" style="419" customWidth="1"/>
    <col min="4101" max="4101" width="3" style="419" customWidth="1"/>
    <col min="4102" max="4102" width="3.42578125" style="419" customWidth="1"/>
    <col min="4103" max="4103" width="32.7109375" style="419" customWidth="1"/>
    <col min="4104" max="4104" width="3.28515625" style="419" customWidth="1"/>
    <col min="4105" max="4105" width="31.7109375" style="419" customWidth="1"/>
    <col min="4106" max="4106" width="12.5703125" style="419" customWidth="1"/>
    <col min="4107" max="4107" width="18.140625" style="419" customWidth="1"/>
    <col min="4108" max="4108" width="12.85546875" style="419" customWidth="1"/>
    <col min="4109" max="4109" width="14" style="419" customWidth="1"/>
    <col min="4110" max="4110" width="12.7109375" style="419" customWidth="1"/>
    <col min="4111" max="4111" width="13.85546875" style="419" customWidth="1"/>
    <col min="4112" max="4112" width="13.140625" style="419" customWidth="1"/>
    <col min="4113" max="4113" width="14.85546875" style="419" customWidth="1"/>
    <col min="4114" max="4114" width="13.28515625" style="419" customWidth="1"/>
    <col min="4115" max="4115" width="21.140625" style="419" customWidth="1"/>
    <col min="4116" max="4116" width="20" style="419" customWidth="1"/>
    <col min="4117" max="4345" width="8.85546875" style="419" customWidth="1"/>
    <col min="4346" max="4346" width="27" style="419" customWidth="1"/>
    <col min="4347" max="4347" width="23.85546875" style="419" customWidth="1"/>
    <col min="4348" max="4348" width="30.5703125" style="419" customWidth="1"/>
    <col min="4349" max="4349" width="2.5703125" style="419" customWidth="1"/>
    <col min="4350" max="4350" width="3" style="419"/>
    <col min="4351" max="4351" width="5.42578125" style="419" customWidth="1"/>
    <col min="4352" max="4352" width="25.5703125" style="419" customWidth="1"/>
    <col min="4353" max="4353" width="4.140625" style="419" customWidth="1"/>
    <col min="4354" max="4354" width="22.140625" style="419" customWidth="1"/>
    <col min="4355" max="4355" width="6.140625" style="419" customWidth="1"/>
    <col min="4356" max="4356" width="25.5703125" style="419" customWidth="1"/>
    <col min="4357" max="4357" width="3" style="419" customWidth="1"/>
    <col min="4358" max="4358" width="3.42578125" style="419" customWidth="1"/>
    <col min="4359" max="4359" width="32.7109375" style="419" customWidth="1"/>
    <col min="4360" max="4360" width="3.28515625" style="419" customWidth="1"/>
    <col min="4361" max="4361" width="31.7109375" style="419" customWidth="1"/>
    <col min="4362" max="4362" width="12.5703125" style="419" customWidth="1"/>
    <col min="4363" max="4363" width="18.140625" style="419" customWidth="1"/>
    <col min="4364" max="4364" width="12.85546875" style="419" customWidth="1"/>
    <col min="4365" max="4365" width="14" style="419" customWidth="1"/>
    <col min="4366" max="4366" width="12.7109375" style="419" customWidth="1"/>
    <col min="4367" max="4367" width="13.85546875" style="419" customWidth="1"/>
    <col min="4368" max="4368" width="13.140625" style="419" customWidth="1"/>
    <col min="4369" max="4369" width="14.85546875" style="419" customWidth="1"/>
    <col min="4370" max="4370" width="13.28515625" style="419" customWidth="1"/>
    <col min="4371" max="4371" width="21.140625" style="419" customWidth="1"/>
    <col min="4372" max="4372" width="20" style="419" customWidth="1"/>
    <col min="4373" max="4601" width="8.85546875" style="419" customWidth="1"/>
    <col min="4602" max="4602" width="27" style="419" customWidth="1"/>
    <col min="4603" max="4603" width="23.85546875" style="419" customWidth="1"/>
    <col min="4604" max="4604" width="30.5703125" style="419" customWidth="1"/>
    <col min="4605" max="4605" width="2.5703125" style="419" customWidth="1"/>
    <col min="4606" max="4606" width="3" style="419"/>
    <col min="4607" max="4607" width="5.42578125" style="419" customWidth="1"/>
    <col min="4608" max="4608" width="25.5703125" style="419" customWidth="1"/>
    <col min="4609" max="4609" width="4.140625" style="419" customWidth="1"/>
    <col min="4610" max="4610" width="22.140625" style="419" customWidth="1"/>
    <col min="4611" max="4611" width="6.140625" style="419" customWidth="1"/>
    <col min="4612" max="4612" width="25.5703125" style="419" customWidth="1"/>
    <col min="4613" max="4613" width="3" style="419" customWidth="1"/>
    <col min="4614" max="4614" width="3.42578125" style="419" customWidth="1"/>
    <col min="4615" max="4615" width="32.7109375" style="419" customWidth="1"/>
    <col min="4616" max="4616" width="3.28515625" style="419" customWidth="1"/>
    <col min="4617" max="4617" width="31.7109375" style="419" customWidth="1"/>
    <col min="4618" max="4618" width="12.5703125" style="419" customWidth="1"/>
    <col min="4619" max="4619" width="18.140625" style="419" customWidth="1"/>
    <col min="4620" max="4620" width="12.85546875" style="419" customWidth="1"/>
    <col min="4621" max="4621" width="14" style="419" customWidth="1"/>
    <col min="4622" max="4622" width="12.7109375" style="419" customWidth="1"/>
    <col min="4623" max="4623" width="13.85546875" style="419" customWidth="1"/>
    <col min="4624" max="4624" width="13.140625" style="419" customWidth="1"/>
    <col min="4625" max="4625" width="14.85546875" style="419" customWidth="1"/>
    <col min="4626" max="4626" width="13.28515625" style="419" customWidth="1"/>
    <col min="4627" max="4627" width="21.140625" style="419" customWidth="1"/>
    <col min="4628" max="4628" width="20" style="419" customWidth="1"/>
    <col min="4629" max="4857" width="8.85546875" style="419" customWidth="1"/>
    <col min="4858" max="4858" width="27" style="419" customWidth="1"/>
    <col min="4859" max="4859" width="23.85546875" style="419" customWidth="1"/>
    <col min="4860" max="4860" width="30.5703125" style="419" customWidth="1"/>
    <col min="4861" max="4861" width="2.5703125" style="419" customWidth="1"/>
    <col min="4862" max="4862" width="3" style="419"/>
    <col min="4863" max="4863" width="5.42578125" style="419" customWidth="1"/>
    <col min="4864" max="4864" width="25.5703125" style="419" customWidth="1"/>
    <col min="4865" max="4865" width="4.140625" style="419" customWidth="1"/>
    <col min="4866" max="4866" width="22.140625" style="419" customWidth="1"/>
    <col min="4867" max="4867" width="6.140625" style="419" customWidth="1"/>
    <col min="4868" max="4868" width="25.5703125" style="419" customWidth="1"/>
    <col min="4869" max="4869" width="3" style="419" customWidth="1"/>
    <col min="4870" max="4870" width="3.42578125" style="419" customWidth="1"/>
    <col min="4871" max="4871" width="32.7109375" style="419" customWidth="1"/>
    <col min="4872" max="4872" width="3.28515625" style="419" customWidth="1"/>
    <col min="4873" max="4873" width="31.7109375" style="419" customWidth="1"/>
    <col min="4874" max="4874" width="12.5703125" style="419" customWidth="1"/>
    <col min="4875" max="4875" width="18.140625" style="419" customWidth="1"/>
    <col min="4876" max="4876" width="12.85546875" style="419" customWidth="1"/>
    <col min="4877" max="4877" width="14" style="419" customWidth="1"/>
    <col min="4878" max="4878" width="12.7109375" style="419" customWidth="1"/>
    <col min="4879" max="4879" width="13.85546875" style="419" customWidth="1"/>
    <col min="4880" max="4880" width="13.140625" style="419" customWidth="1"/>
    <col min="4881" max="4881" width="14.85546875" style="419" customWidth="1"/>
    <col min="4882" max="4882" width="13.28515625" style="419" customWidth="1"/>
    <col min="4883" max="4883" width="21.140625" style="419" customWidth="1"/>
    <col min="4884" max="4884" width="20" style="419" customWidth="1"/>
    <col min="4885" max="5113" width="8.85546875" style="419" customWidth="1"/>
    <col min="5114" max="5114" width="27" style="419" customWidth="1"/>
    <col min="5115" max="5115" width="23.85546875" style="419" customWidth="1"/>
    <col min="5116" max="5116" width="30.5703125" style="419" customWidth="1"/>
    <col min="5117" max="5117" width="2.5703125" style="419" customWidth="1"/>
    <col min="5118" max="5118" width="3" style="419"/>
    <col min="5119" max="5119" width="5.42578125" style="419" customWidth="1"/>
    <col min="5120" max="5120" width="25.5703125" style="419" customWidth="1"/>
    <col min="5121" max="5121" width="4.140625" style="419" customWidth="1"/>
    <col min="5122" max="5122" width="22.140625" style="419" customWidth="1"/>
    <col min="5123" max="5123" width="6.140625" style="419" customWidth="1"/>
    <col min="5124" max="5124" width="25.5703125" style="419" customWidth="1"/>
    <col min="5125" max="5125" width="3" style="419" customWidth="1"/>
    <col min="5126" max="5126" width="3.42578125" style="419" customWidth="1"/>
    <col min="5127" max="5127" width="32.7109375" style="419" customWidth="1"/>
    <col min="5128" max="5128" width="3.28515625" style="419" customWidth="1"/>
    <col min="5129" max="5129" width="31.7109375" style="419" customWidth="1"/>
    <col min="5130" max="5130" width="12.5703125" style="419" customWidth="1"/>
    <col min="5131" max="5131" width="18.140625" style="419" customWidth="1"/>
    <col min="5132" max="5132" width="12.85546875" style="419" customWidth="1"/>
    <col min="5133" max="5133" width="14" style="419" customWidth="1"/>
    <col min="5134" max="5134" width="12.7109375" style="419" customWidth="1"/>
    <col min="5135" max="5135" width="13.85546875" style="419" customWidth="1"/>
    <col min="5136" max="5136" width="13.140625" style="419" customWidth="1"/>
    <col min="5137" max="5137" width="14.85546875" style="419" customWidth="1"/>
    <col min="5138" max="5138" width="13.28515625" style="419" customWidth="1"/>
    <col min="5139" max="5139" width="21.140625" style="419" customWidth="1"/>
    <col min="5140" max="5140" width="20" style="419" customWidth="1"/>
    <col min="5141" max="5369" width="8.85546875" style="419" customWidth="1"/>
    <col min="5370" max="5370" width="27" style="419" customWidth="1"/>
    <col min="5371" max="5371" width="23.85546875" style="419" customWidth="1"/>
    <col min="5372" max="5372" width="30.5703125" style="419" customWidth="1"/>
    <col min="5373" max="5373" width="2.5703125" style="419" customWidth="1"/>
    <col min="5374" max="5374" width="3" style="419"/>
    <col min="5375" max="5375" width="5.42578125" style="419" customWidth="1"/>
    <col min="5376" max="5376" width="25.5703125" style="419" customWidth="1"/>
    <col min="5377" max="5377" width="4.140625" style="419" customWidth="1"/>
    <col min="5378" max="5378" width="22.140625" style="419" customWidth="1"/>
    <col min="5379" max="5379" width="6.140625" style="419" customWidth="1"/>
    <col min="5380" max="5380" width="25.5703125" style="419" customWidth="1"/>
    <col min="5381" max="5381" width="3" style="419" customWidth="1"/>
    <col min="5382" max="5382" width="3.42578125" style="419" customWidth="1"/>
    <col min="5383" max="5383" width="32.7109375" style="419" customWidth="1"/>
    <col min="5384" max="5384" width="3.28515625" style="419" customWidth="1"/>
    <col min="5385" max="5385" width="31.7109375" style="419" customWidth="1"/>
    <col min="5386" max="5386" width="12.5703125" style="419" customWidth="1"/>
    <col min="5387" max="5387" width="18.140625" style="419" customWidth="1"/>
    <col min="5388" max="5388" width="12.85546875" style="419" customWidth="1"/>
    <col min="5389" max="5389" width="14" style="419" customWidth="1"/>
    <col min="5390" max="5390" width="12.7109375" style="419" customWidth="1"/>
    <col min="5391" max="5391" width="13.85546875" style="419" customWidth="1"/>
    <col min="5392" max="5392" width="13.140625" style="419" customWidth="1"/>
    <col min="5393" max="5393" width="14.85546875" style="419" customWidth="1"/>
    <col min="5394" max="5394" width="13.28515625" style="419" customWidth="1"/>
    <col min="5395" max="5395" width="21.140625" style="419" customWidth="1"/>
    <col min="5396" max="5396" width="20" style="419" customWidth="1"/>
    <col min="5397" max="5625" width="8.85546875" style="419" customWidth="1"/>
    <col min="5626" max="5626" width="27" style="419" customWidth="1"/>
    <col min="5627" max="5627" width="23.85546875" style="419" customWidth="1"/>
    <col min="5628" max="5628" width="30.5703125" style="419" customWidth="1"/>
    <col min="5629" max="5629" width="2.5703125" style="419" customWidth="1"/>
    <col min="5630" max="5630" width="3" style="419"/>
    <col min="5631" max="5631" width="5.42578125" style="419" customWidth="1"/>
    <col min="5632" max="5632" width="25.5703125" style="419" customWidth="1"/>
    <col min="5633" max="5633" width="4.140625" style="419" customWidth="1"/>
    <col min="5634" max="5634" width="22.140625" style="419" customWidth="1"/>
    <col min="5635" max="5635" width="6.140625" style="419" customWidth="1"/>
    <col min="5636" max="5636" width="25.5703125" style="419" customWidth="1"/>
    <col min="5637" max="5637" width="3" style="419" customWidth="1"/>
    <col min="5638" max="5638" width="3.42578125" style="419" customWidth="1"/>
    <col min="5639" max="5639" width="32.7109375" style="419" customWidth="1"/>
    <col min="5640" max="5640" width="3.28515625" style="419" customWidth="1"/>
    <col min="5641" max="5641" width="31.7109375" style="419" customWidth="1"/>
    <col min="5642" max="5642" width="12.5703125" style="419" customWidth="1"/>
    <col min="5643" max="5643" width="18.140625" style="419" customWidth="1"/>
    <col min="5644" max="5644" width="12.85546875" style="419" customWidth="1"/>
    <col min="5645" max="5645" width="14" style="419" customWidth="1"/>
    <col min="5646" max="5646" width="12.7109375" style="419" customWidth="1"/>
    <col min="5647" max="5647" width="13.85546875" style="419" customWidth="1"/>
    <col min="5648" max="5648" width="13.140625" style="419" customWidth="1"/>
    <col min="5649" max="5649" width="14.85546875" style="419" customWidth="1"/>
    <col min="5650" max="5650" width="13.28515625" style="419" customWidth="1"/>
    <col min="5651" max="5651" width="21.140625" style="419" customWidth="1"/>
    <col min="5652" max="5652" width="20" style="419" customWidth="1"/>
    <col min="5653" max="5881" width="8.85546875" style="419" customWidth="1"/>
    <col min="5882" max="5882" width="27" style="419" customWidth="1"/>
    <col min="5883" max="5883" width="23.85546875" style="419" customWidth="1"/>
    <col min="5884" max="5884" width="30.5703125" style="419" customWidth="1"/>
    <col min="5885" max="5885" width="2.5703125" style="419" customWidth="1"/>
    <col min="5886" max="5886" width="3" style="419"/>
    <col min="5887" max="5887" width="5.42578125" style="419" customWidth="1"/>
    <col min="5888" max="5888" width="25.5703125" style="419" customWidth="1"/>
    <col min="5889" max="5889" width="4.140625" style="419" customWidth="1"/>
    <col min="5890" max="5890" width="22.140625" style="419" customWidth="1"/>
    <col min="5891" max="5891" width="6.140625" style="419" customWidth="1"/>
    <col min="5892" max="5892" width="25.5703125" style="419" customWidth="1"/>
    <col min="5893" max="5893" width="3" style="419" customWidth="1"/>
    <col min="5894" max="5894" width="3.42578125" style="419" customWidth="1"/>
    <col min="5895" max="5895" width="32.7109375" style="419" customWidth="1"/>
    <col min="5896" max="5896" width="3.28515625" style="419" customWidth="1"/>
    <col min="5897" max="5897" width="31.7109375" style="419" customWidth="1"/>
    <col min="5898" max="5898" width="12.5703125" style="419" customWidth="1"/>
    <col min="5899" max="5899" width="18.140625" style="419" customWidth="1"/>
    <col min="5900" max="5900" width="12.85546875" style="419" customWidth="1"/>
    <col min="5901" max="5901" width="14" style="419" customWidth="1"/>
    <col min="5902" max="5902" width="12.7109375" style="419" customWidth="1"/>
    <col min="5903" max="5903" width="13.85546875" style="419" customWidth="1"/>
    <col min="5904" max="5904" width="13.140625" style="419" customWidth="1"/>
    <col min="5905" max="5905" width="14.85546875" style="419" customWidth="1"/>
    <col min="5906" max="5906" width="13.28515625" style="419" customWidth="1"/>
    <col min="5907" max="5907" width="21.140625" style="419" customWidth="1"/>
    <col min="5908" max="5908" width="20" style="419" customWidth="1"/>
    <col min="5909" max="6137" width="8.85546875" style="419" customWidth="1"/>
    <col min="6138" max="6138" width="27" style="419" customWidth="1"/>
    <col min="6139" max="6139" width="23.85546875" style="419" customWidth="1"/>
    <col min="6140" max="6140" width="30.5703125" style="419" customWidth="1"/>
    <col min="6141" max="6141" width="2.5703125" style="419" customWidth="1"/>
    <col min="6142" max="6142" width="3" style="419"/>
    <col min="6143" max="6143" width="5.42578125" style="419" customWidth="1"/>
    <col min="6144" max="6144" width="25.5703125" style="419" customWidth="1"/>
    <col min="6145" max="6145" width="4.140625" style="419" customWidth="1"/>
    <col min="6146" max="6146" width="22.140625" style="419" customWidth="1"/>
    <col min="6147" max="6147" width="6.140625" style="419" customWidth="1"/>
    <col min="6148" max="6148" width="25.5703125" style="419" customWidth="1"/>
    <col min="6149" max="6149" width="3" style="419" customWidth="1"/>
    <col min="6150" max="6150" width="3.42578125" style="419" customWidth="1"/>
    <col min="6151" max="6151" width="32.7109375" style="419" customWidth="1"/>
    <col min="6152" max="6152" width="3.28515625" style="419" customWidth="1"/>
    <col min="6153" max="6153" width="31.7109375" style="419" customWidth="1"/>
    <col min="6154" max="6154" width="12.5703125" style="419" customWidth="1"/>
    <col min="6155" max="6155" width="18.140625" style="419" customWidth="1"/>
    <col min="6156" max="6156" width="12.85546875" style="419" customWidth="1"/>
    <col min="6157" max="6157" width="14" style="419" customWidth="1"/>
    <col min="6158" max="6158" width="12.7109375" style="419" customWidth="1"/>
    <col min="6159" max="6159" width="13.85546875" style="419" customWidth="1"/>
    <col min="6160" max="6160" width="13.140625" style="419" customWidth="1"/>
    <col min="6161" max="6161" width="14.85546875" style="419" customWidth="1"/>
    <col min="6162" max="6162" width="13.28515625" style="419" customWidth="1"/>
    <col min="6163" max="6163" width="21.140625" style="419" customWidth="1"/>
    <col min="6164" max="6164" width="20" style="419" customWidth="1"/>
    <col min="6165" max="6393" width="8.85546875" style="419" customWidth="1"/>
    <col min="6394" max="6394" width="27" style="419" customWidth="1"/>
    <col min="6395" max="6395" width="23.85546875" style="419" customWidth="1"/>
    <col min="6396" max="6396" width="30.5703125" style="419" customWidth="1"/>
    <col min="6397" max="6397" width="2.5703125" style="419" customWidth="1"/>
    <col min="6398" max="6398" width="3" style="419"/>
    <col min="6399" max="6399" width="5.42578125" style="419" customWidth="1"/>
    <col min="6400" max="6400" width="25.5703125" style="419" customWidth="1"/>
    <col min="6401" max="6401" width="4.140625" style="419" customWidth="1"/>
    <col min="6402" max="6402" width="22.140625" style="419" customWidth="1"/>
    <col min="6403" max="6403" width="6.140625" style="419" customWidth="1"/>
    <col min="6404" max="6404" width="25.5703125" style="419" customWidth="1"/>
    <col min="6405" max="6405" width="3" style="419" customWidth="1"/>
    <col min="6406" max="6406" width="3.42578125" style="419" customWidth="1"/>
    <col min="6407" max="6407" width="32.7109375" style="419" customWidth="1"/>
    <col min="6408" max="6408" width="3.28515625" style="419" customWidth="1"/>
    <col min="6409" max="6409" width="31.7109375" style="419" customWidth="1"/>
    <col min="6410" max="6410" width="12.5703125" style="419" customWidth="1"/>
    <col min="6411" max="6411" width="18.140625" style="419" customWidth="1"/>
    <col min="6412" max="6412" width="12.85546875" style="419" customWidth="1"/>
    <col min="6413" max="6413" width="14" style="419" customWidth="1"/>
    <col min="6414" max="6414" width="12.7109375" style="419" customWidth="1"/>
    <col min="6415" max="6415" width="13.85546875" style="419" customWidth="1"/>
    <col min="6416" max="6416" width="13.140625" style="419" customWidth="1"/>
    <col min="6417" max="6417" width="14.85546875" style="419" customWidth="1"/>
    <col min="6418" max="6418" width="13.28515625" style="419" customWidth="1"/>
    <col min="6419" max="6419" width="21.140625" style="419" customWidth="1"/>
    <col min="6420" max="6420" width="20" style="419" customWidth="1"/>
    <col min="6421" max="6649" width="8.85546875" style="419" customWidth="1"/>
    <col min="6650" max="6650" width="27" style="419" customWidth="1"/>
    <col min="6651" max="6651" width="23.85546875" style="419" customWidth="1"/>
    <col min="6652" max="6652" width="30.5703125" style="419" customWidth="1"/>
    <col min="6653" max="6653" width="2.5703125" style="419" customWidth="1"/>
    <col min="6654" max="6654" width="3" style="419"/>
    <col min="6655" max="6655" width="5.42578125" style="419" customWidth="1"/>
    <col min="6656" max="6656" width="25.5703125" style="419" customWidth="1"/>
    <col min="6657" max="6657" width="4.140625" style="419" customWidth="1"/>
    <col min="6658" max="6658" width="22.140625" style="419" customWidth="1"/>
    <col min="6659" max="6659" width="6.140625" style="419" customWidth="1"/>
    <col min="6660" max="6660" width="25.5703125" style="419" customWidth="1"/>
    <col min="6661" max="6661" width="3" style="419" customWidth="1"/>
    <col min="6662" max="6662" width="3.42578125" style="419" customWidth="1"/>
    <col min="6663" max="6663" width="32.7109375" style="419" customWidth="1"/>
    <col min="6664" max="6664" width="3.28515625" style="419" customWidth="1"/>
    <col min="6665" max="6665" width="31.7109375" style="419" customWidth="1"/>
    <col min="6666" max="6666" width="12.5703125" style="419" customWidth="1"/>
    <col min="6667" max="6667" width="18.140625" style="419" customWidth="1"/>
    <col min="6668" max="6668" width="12.85546875" style="419" customWidth="1"/>
    <col min="6669" max="6669" width="14" style="419" customWidth="1"/>
    <col min="6670" max="6670" width="12.7109375" style="419" customWidth="1"/>
    <col min="6671" max="6671" width="13.85546875" style="419" customWidth="1"/>
    <col min="6672" max="6672" width="13.140625" style="419" customWidth="1"/>
    <col min="6673" max="6673" width="14.85546875" style="419" customWidth="1"/>
    <col min="6674" max="6674" width="13.28515625" style="419" customWidth="1"/>
    <col min="6675" max="6675" width="21.140625" style="419" customWidth="1"/>
    <col min="6676" max="6676" width="20" style="419" customWidth="1"/>
    <col min="6677" max="6905" width="8.85546875" style="419" customWidth="1"/>
    <col min="6906" max="6906" width="27" style="419" customWidth="1"/>
    <col min="6907" max="6907" width="23.85546875" style="419" customWidth="1"/>
    <col min="6908" max="6908" width="30.5703125" style="419" customWidth="1"/>
    <col min="6909" max="6909" width="2.5703125" style="419" customWidth="1"/>
    <col min="6910" max="6910" width="3" style="419"/>
    <col min="6911" max="6911" width="5.42578125" style="419" customWidth="1"/>
    <col min="6912" max="6912" width="25.5703125" style="419" customWidth="1"/>
    <col min="6913" max="6913" width="4.140625" style="419" customWidth="1"/>
    <col min="6914" max="6914" width="22.140625" style="419" customWidth="1"/>
    <col min="6915" max="6915" width="6.140625" style="419" customWidth="1"/>
    <col min="6916" max="6916" width="25.5703125" style="419" customWidth="1"/>
    <col min="6917" max="6917" width="3" style="419" customWidth="1"/>
    <col min="6918" max="6918" width="3.42578125" style="419" customWidth="1"/>
    <col min="6919" max="6919" width="32.7109375" style="419" customWidth="1"/>
    <col min="6920" max="6920" width="3.28515625" style="419" customWidth="1"/>
    <col min="6921" max="6921" width="31.7109375" style="419" customWidth="1"/>
    <col min="6922" max="6922" width="12.5703125" style="419" customWidth="1"/>
    <col min="6923" max="6923" width="18.140625" style="419" customWidth="1"/>
    <col min="6924" max="6924" width="12.85546875" style="419" customWidth="1"/>
    <col min="6925" max="6925" width="14" style="419" customWidth="1"/>
    <col min="6926" max="6926" width="12.7109375" style="419" customWidth="1"/>
    <col min="6927" max="6927" width="13.85546875" style="419" customWidth="1"/>
    <col min="6928" max="6928" width="13.140625" style="419" customWidth="1"/>
    <col min="6929" max="6929" width="14.85546875" style="419" customWidth="1"/>
    <col min="6930" max="6930" width="13.28515625" style="419" customWidth="1"/>
    <col min="6931" max="6931" width="21.140625" style="419" customWidth="1"/>
    <col min="6932" max="6932" width="20" style="419" customWidth="1"/>
    <col min="6933" max="7161" width="8.85546875" style="419" customWidth="1"/>
    <col min="7162" max="7162" width="27" style="419" customWidth="1"/>
    <col min="7163" max="7163" width="23.85546875" style="419" customWidth="1"/>
    <col min="7164" max="7164" width="30.5703125" style="419" customWidth="1"/>
    <col min="7165" max="7165" width="2.5703125" style="419" customWidth="1"/>
    <col min="7166" max="7166" width="3" style="419"/>
    <col min="7167" max="7167" width="5.42578125" style="419" customWidth="1"/>
    <col min="7168" max="7168" width="25.5703125" style="419" customWidth="1"/>
    <col min="7169" max="7169" width="4.140625" style="419" customWidth="1"/>
    <col min="7170" max="7170" width="22.140625" style="419" customWidth="1"/>
    <col min="7171" max="7171" width="6.140625" style="419" customWidth="1"/>
    <col min="7172" max="7172" width="25.5703125" style="419" customWidth="1"/>
    <col min="7173" max="7173" width="3" style="419" customWidth="1"/>
    <col min="7174" max="7174" width="3.42578125" style="419" customWidth="1"/>
    <col min="7175" max="7175" width="32.7109375" style="419" customWidth="1"/>
    <col min="7176" max="7176" width="3.28515625" style="419" customWidth="1"/>
    <col min="7177" max="7177" width="31.7109375" style="419" customWidth="1"/>
    <col min="7178" max="7178" width="12.5703125" style="419" customWidth="1"/>
    <col min="7179" max="7179" width="18.140625" style="419" customWidth="1"/>
    <col min="7180" max="7180" width="12.85546875" style="419" customWidth="1"/>
    <col min="7181" max="7181" width="14" style="419" customWidth="1"/>
    <col min="7182" max="7182" width="12.7109375" style="419" customWidth="1"/>
    <col min="7183" max="7183" width="13.85546875" style="419" customWidth="1"/>
    <col min="7184" max="7184" width="13.140625" style="419" customWidth="1"/>
    <col min="7185" max="7185" width="14.85546875" style="419" customWidth="1"/>
    <col min="7186" max="7186" width="13.28515625" style="419" customWidth="1"/>
    <col min="7187" max="7187" width="21.140625" style="419" customWidth="1"/>
    <col min="7188" max="7188" width="20" style="419" customWidth="1"/>
    <col min="7189" max="7417" width="8.85546875" style="419" customWidth="1"/>
    <col min="7418" max="7418" width="27" style="419" customWidth="1"/>
    <col min="7419" max="7419" width="23.85546875" style="419" customWidth="1"/>
    <col min="7420" max="7420" width="30.5703125" style="419" customWidth="1"/>
    <col min="7421" max="7421" width="2.5703125" style="419" customWidth="1"/>
    <col min="7422" max="7422" width="3" style="419"/>
    <col min="7423" max="7423" width="5.42578125" style="419" customWidth="1"/>
    <col min="7424" max="7424" width="25.5703125" style="419" customWidth="1"/>
    <col min="7425" max="7425" width="4.140625" style="419" customWidth="1"/>
    <col min="7426" max="7426" width="22.140625" style="419" customWidth="1"/>
    <col min="7427" max="7427" width="6.140625" style="419" customWidth="1"/>
    <col min="7428" max="7428" width="25.5703125" style="419" customWidth="1"/>
    <col min="7429" max="7429" width="3" style="419" customWidth="1"/>
    <col min="7430" max="7430" width="3.42578125" style="419" customWidth="1"/>
    <col min="7431" max="7431" width="32.7109375" style="419" customWidth="1"/>
    <col min="7432" max="7432" width="3.28515625" style="419" customWidth="1"/>
    <col min="7433" max="7433" width="31.7109375" style="419" customWidth="1"/>
    <col min="7434" max="7434" width="12.5703125" style="419" customWidth="1"/>
    <col min="7435" max="7435" width="18.140625" style="419" customWidth="1"/>
    <col min="7436" max="7436" width="12.85546875" style="419" customWidth="1"/>
    <col min="7437" max="7437" width="14" style="419" customWidth="1"/>
    <col min="7438" max="7438" width="12.7109375" style="419" customWidth="1"/>
    <col min="7439" max="7439" width="13.85546875" style="419" customWidth="1"/>
    <col min="7440" max="7440" width="13.140625" style="419" customWidth="1"/>
    <col min="7441" max="7441" width="14.85546875" style="419" customWidth="1"/>
    <col min="7442" max="7442" width="13.28515625" style="419" customWidth="1"/>
    <col min="7443" max="7443" width="21.140625" style="419" customWidth="1"/>
    <col min="7444" max="7444" width="20" style="419" customWidth="1"/>
    <col min="7445" max="7673" width="8.85546875" style="419" customWidth="1"/>
    <col min="7674" max="7674" width="27" style="419" customWidth="1"/>
    <col min="7675" max="7675" width="23.85546875" style="419" customWidth="1"/>
    <col min="7676" max="7676" width="30.5703125" style="419" customWidth="1"/>
    <col min="7677" max="7677" width="2.5703125" style="419" customWidth="1"/>
    <col min="7678" max="7678" width="3" style="419"/>
    <col min="7679" max="7679" width="5.42578125" style="419" customWidth="1"/>
    <col min="7680" max="7680" width="25.5703125" style="419" customWidth="1"/>
    <col min="7681" max="7681" width="4.140625" style="419" customWidth="1"/>
    <col min="7682" max="7682" width="22.140625" style="419" customWidth="1"/>
    <col min="7683" max="7683" width="6.140625" style="419" customWidth="1"/>
    <col min="7684" max="7684" width="25.5703125" style="419" customWidth="1"/>
    <col min="7685" max="7685" width="3" style="419" customWidth="1"/>
    <col min="7686" max="7686" width="3.42578125" style="419" customWidth="1"/>
    <col min="7687" max="7687" width="32.7109375" style="419" customWidth="1"/>
    <col min="7688" max="7688" width="3.28515625" style="419" customWidth="1"/>
    <col min="7689" max="7689" width="31.7109375" style="419" customWidth="1"/>
    <col min="7690" max="7690" width="12.5703125" style="419" customWidth="1"/>
    <col min="7691" max="7691" width="18.140625" style="419" customWidth="1"/>
    <col min="7692" max="7692" width="12.85546875" style="419" customWidth="1"/>
    <col min="7693" max="7693" width="14" style="419" customWidth="1"/>
    <col min="7694" max="7694" width="12.7109375" style="419" customWidth="1"/>
    <col min="7695" max="7695" width="13.85546875" style="419" customWidth="1"/>
    <col min="7696" max="7696" width="13.140625" style="419" customWidth="1"/>
    <col min="7697" max="7697" width="14.85546875" style="419" customWidth="1"/>
    <col min="7698" max="7698" width="13.28515625" style="419" customWidth="1"/>
    <col min="7699" max="7699" width="21.140625" style="419" customWidth="1"/>
    <col min="7700" max="7700" width="20" style="419" customWidth="1"/>
    <col min="7701" max="7929" width="8.85546875" style="419" customWidth="1"/>
    <col min="7930" max="7930" width="27" style="419" customWidth="1"/>
    <col min="7931" max="7931" width="23.85546875" style="419" customWidth="1"/>
    <col min="7932" max="7932" width="30.5703125" style="419" customWidth="1"/>
    <col min="7933" max="7933" width="2.5703125" style="419" customWidth="1"/>
    <col min="7934" max="7934" width="3" style="419"/>
    <col min="7935" max="7935" width="5.42578125" style="419" customWidth="1"/>
    <col min="7936" max="7936" width="25.5703125" style="419" customWidth="1"/>
    <col min="7937" max="7937" width="4.140625" style="419" customWidth="1"/>
    <col min="7938" max="7938" width="22.140625" style="419" customWidth="1"/>
    <col min="7939" max="7939" width="6.140625" style="419" customWidth="1"/>
    <col min="7940" max="7940" width="25.5703125" style="419" customWidth="1"/>
    <col min="7941" max="7941" width="3" style="419" customWidth="1"/>
    <col min="7942" max="7942" width="3.42578125" style="419" customWidth="1"/>
    <col min="7943" max="7943" width="32.7109375" style="419" customWidth="1"/>
    <col min="7944" max="7944" width="3.28515625" style="419" customWidth="1"/>
    <col min="7945" max="7945" width="31.7109375" style="419" customWidth="1"/>
    <col min="7946" max="7946" width="12.5703125" style="419" customWidth="1"/>
    <col min="7947" max="7947" width="18.140625" style="419" customWidth="1"/>
    <col min="7948" max="7948" width="12.85546875" style="419" customWidth="1"/>
    <col min="7949" max="7949" width="14" style="419" customWidth="1"/>
    <col min="7950" max="7950" width="12.7109375" style="419" customWidth="1"/>
    <col min="7951" max="7951" width="13.85546875" style="419" customWidth="1"/>
    <col min="7952" max="7952" width="13.140625" style="419" customWidth="1"/>
    <col min="7953" max="7953" width="14.85546875" style="419" customWidth="1"/>
    <col min="7954" max="7954" width="13.28515625" style="419" customWidth="1"/>
    <col min="7955" max="7955" width="21.140625" style="419" customWidth="1"/>
    <col min="7956" max="7956" width="20" style="419" customWidth="1"/>
    <col min="7957" max="8185" width="8.85546875" style="419" customWidth="1"/>
    <col min="8186" max="8186" width="27" style="419" customWidth="1"/>
    <col min="8187" max="8187" width="23.85546875" style="419" customWidth="1"/>
    <col min="8188" max="8188" width="30.5703125" style="419" customWidth="1"/>
    <col min="8189" max="8189" width="2.5703125" style="419" customWidth="1"/>
    <col min="8190" max="8190" width="3" style="419"/>
    <col min="8191" max="8191" width="5.42578125" style="419" customWidth="1"/>
    <col min="8192" max="8192" width="25.5703125" style="419" customWidth="1"/>
    <col min="8193" max="8193" width="4.140625" style="419" customWidth="1"/>
    <col min="8194" max="8194" width="22.140625" style="419" customWidth="1"/>
    <col min="8195" max="8195" width="6.140625" style="419" customWidth="1"/>
    <col min="8196" max="8196" width="25.5703125" style="419" customWidth="1"/>
    <col min="8197" max="8197" width="3" style="419" customWidth="1"/>
    <col min="8198" max="8198" width="3.42578125" style="419" customWidth="1"/>
    <col min="8199" max="8199" width="32.7109375" style="419" customWidth="1"/>
    <col min="8200" max="8200" width="3.28515625" style="419" customWidth="1"/>
    <col min="8201" max="8201" width="31.7109375" style="419" customWidth="1"/>
    <col min="8202" max="8202" width="12.5703125" style="419" customWidth="1"/>
    <col min="8203" max="8203" width="18.140625" style="419" customWidth="1"/>
    <col min="8204" max="8204" width="12.85546875" style="419" customWidth="1"/>
    <col min="8205" max="8205" width="14" style="419" customWidth="1"/>
    <col min="8206" max="8206" width="12.7109375" style="419" customWidth="1"/>
    <col min="8207" max="8207" width="13.85546875" style="419" customWidth="1"/>
    <col min="8208" max="8208" width="13.140625" style="419" customWidth="1"/>
    <col min="8209" max="8209" width="14.85546875" style="419" customWidth="1"/>
    <col min="8210" max="8210" width="13.28515625" style="419" customWidth="1"/>
    <col min="8211" max="8211" width="21.140625" style="419" customWidth="1"/>
    <col min="8212" max="8212" width="20" style="419" customWidth="1"/>
    <col min="8213" max="8441" width="8.85546875" style="419" customWidth="1"/>
    <col min="8442" max="8442" width="27" style="419" customWidth="1"/>
    <col min="8443" max="8443" width="23.85546875" style="419" customWidth="1"/>
    <col min="8444" max="8444" width="30.5703125" style="419" customWidth="1"/>
    <col min="8445" max="8445" width="2.5703125" style="419" customWidth="1"/>
    <col min="8446" max="8446" width="3" style="419"/>
    <col min="8447" max="8447" width="5.42578125" style="419" customWidth="1"/>
    <col min="8448" max="8448" width="25.5703125" style="419" customWidth="1"/>
    <col min="8449" max="8449" width="4.140625" style="419" customWidth="1"/>
    <col min="8450" max="8450" width="22.140625" style="419" customWidth="1"/>
    <col min="8451" max="8451" width="6.140625" style="419" customWidth="1"/>
    <col min="8452" max="8452" width="25.5703125" style="419" customWidth="1"/>
    <col min="8453" max="8453" width="3" style="419" customWidth="1"/>
    <col min="8454" max="8454" width="3.42578125" style="419" customWidth="1"/>
    <col min="8455" max="8455" width="32.7109375" style="419" customWidth="1"/>
    <col min="8456" max="8456" width="3.28515625" style="419" customWidth="1"/>
    <col min="8457" max="8457" width="31.7109375" style="419" customWidth="1"/>
    <col min="8458" max="8458" width="12.5703125" style="419" customWidth="1"/>
    <col min="8459" max="8459" width="18.140625" style="419" customWidth="1"/>
    <col min="8460" max="8460" width="12.85546875" style="419" customWidth="1"/>
    <col min="8461" max="8461" width="14" style="419" customWidth="1"/>
    <col min="8462" max="8462" width="12.7109375" style="419" customWidth="1"/>
    <col min="8463" max="8463" width="13.85546875" style="419" customWidth="1"/>
    <col min="8464" max="8464" width="13.140625" style="419" customWidth="1"/>
    <col min="8465" max="8465" width="14.85546875" style="419" customWidth="1"/>
    <col min="8466" max="8466" width="13.28515625" style="419" customWidth="1"/>
    <col min="8467" max="8467" width="21.140625" style="419" customWidth="1"/>
    <col min="8468" max="8468" width="20" style="419" customWidth="1"/>
    <col min="8469" max="8697" width="8.85546875" style="419" customWidth="1"/>
    <col min="8698" max="8698" width="27" style="419" customWidth="1"/>
    <col min="8699" max="8699" width="23.85546875" style="419" customWidth="1"/>
    <col min="8700" max="8700" width="30.5703125" style="419" customWidth="1"/>
    <col min="8701" max="8701" width="2.5703125" style="419" customWidth="1"/>
    <col min="8702" max="8702" width="3" style="419"/>
    <col min="8703" max="8703" width="5.42578125" style="419" customWidth="1"/>
    <col min="8704" max="8704" width="25.5703125" style="419" customWidth="1"/>
    <col min="8705" max="8705" width="4.140625" style="419" customWidth="1"/>
    <col min="8706" max="8706" width="22.140625" style="419" customWidth="1"/>
    <col min="8707" max="8707" width="6.140625" style="419" customWidth="1"/>
    <col min="8708" max="8708" width="25.5703125" style="419" customWidth="1"/>
    <col min="8709" max="8709" width="3" style="419" customWidth="1"/>
    <col min="8710" max="8710" width="3.42578125" style="419" customWidth="1"/>
    <col min="8711" max="8711" width="32.7109375" style="419" customWidth="1"/>
    <col min="8712" max="8712" width="3.28515625" style="419" customWidth="1"/>
    <col min="8713" max="8713" width="31.7109375" style="419" customWidth="1"/>
    <col min="8714" max="8714" width="12.5703125" style="419" customWidth="1"/>
    <col min="8715" max="8715" width="18.140625" style="419" customWidth="1"/>
    <col min="8716" max="8716" width="12.85546875" style="419" customWidth="1"/>
    <col min="8717" max="8717" width="14" style="419" customWidth="1"/>
    <col min="8718" max="8718" width="12.7109375" style="419" customWidth="1"/>
    <col min="8719" max="8719" width="13.85546875" style="419" customWidth="1"/>
    <col min="8720" max="8720" width="13.140625" style="419" customWidth="1"/>
    <col min="8721" max="8721" width="14.85546875" style="419" customWidth="1"/>
    <col min="8722" max="8722" width="13.28515625" style="419" customWidth="1"/>
    <col min="8723" max="8723" width="21.140625" style="419" customWidth="1"/>
    <col min="8724" max="8724" width="20" style="419" customWidth="1"/>
    <col min="8725" max="8953" width="8.85546875" style="419" customWidth="1"/>
    <col min="8954" max="8954" width="27" style="419" customWidth="1"/>
    <col min="8955" max="8955" width="23.85546875" style="419" customWidth="1"/>
    <col min="8956" max="8956" width="30.5703125" style="419" customWidth="1"/>
    <col min="8957" max="8957" width="2.5703125" style="419" customWidth="1"/>
    <col min="8958" max="8958" width="3" style="419"/>
    <col min="8959" max="8959" width="5.42578125" style="419" customWidth="1"/>
    <col min="8960" max="8960" width="25.5703125" style="419" customWidth="1"/>
    <col min="8961" max="8961" width="4.140625" style="419" customWidth="1"/>
    <col min="8962" max="8962" width="22.140625" style="419" customWidth="1"/>
    <col min="8963" max="8963" width="6.140625" style="419" customWidth="1"/>
    <col min="8964" max="8964" width="25.5703125" style="419" customWidth="1"/>
    <col min="8965" max="8965" width="3" style="419" customWidth="1"/>
    <col min="8966" max="8966" width="3.42578125" style="419" customWidth="1"/>
    <col min="8967" max="8967" width="32.7109375" style="419" customWidth="1"/>
    <col min="8968" max="8968" width="3.28515625" style="419" customWidth="1"/>
    <col min="8969" max="8969" width="31.7109375" style="419" customWidth="1"/>
    <col min="8970" max="8970" width="12.5703125" style="419" customWidth="1"/>
    <col min="8971" max="8971" width="18.140625" style="419" customWidth="1"/>
    <col min="8972" max="8972" width="12.85546875" style="419" customWidth="1"/>
    <col min="8973" max="8973" width="14" style="419" customWidth="1"/>
    <col min="8974" max="8974" width="12.7109375" style="419" customWidth="1"/>
    <col min="8975" max="8975" width="13.85546875" style="419" customWidth="1"/>
    <col min="8976" max="8976" width="13.140625" style="419" customWidth="1"/>
    <col min="8977" max="8977" width="14.85546875" style="419" customWidth="1"/>
    <col min="8978" max="8978" width="13.28515625" style="419" customWidth="1"/>
    <col min="8979" max="8979" width="21.140625" style="419" customWidth="1"/>
    <col min="8980" max="8980" width="20" style="419" customWidth="1"/>
    <col min="8981" max="9209" width="8.85546875" style="419" customWidth="1"/>
    <col min="9210" max="9210" width="27" style="419" customWidth="1"/>
    <col min="9211" max="9211" width="23.85546875" style="419" customWidth="1"/>
    <col min="9212" max="9212" width="30.5703125" style="419" customWidth="1"/>
    <col min="9213" max="9213" width="2.5703125" style="419" customWidth="1"/>
    <col min="9214" max="9214" width="3" style="419"/>
    <col min="9215" max="9215" width="5.42578125" style="419" customWidth="1"/>
    <col min="9216" max="9216" width="25.5703125" style="419" customWidth="1"/>
    <col min="9217" max="9217" width="4.140625" style="419" customWidth="1"/>
    <col min="9218" max="9218" width="22.140625" style="419" customWidth="1"/>
    <col min="9219" max="9219" width="6.140625" style="419" customWidth="1"/>
    <col min="9220" max="9220" width="25.5703125" style="419" customWidth="1"/>
    <col min="9221" max="9221" width="3" style="419" customWidth="1"/>
    <col min="9222" max="9222" width="3.42578125" style="419" customWidth="1"/>
    <col min="9223" max="9223" width="32.7109375" style="419" customWidth="1"/>
    <col min="9224" max="9224" width="3.28515625" style="419" customWidth="1"/>
    <col min="9225" max="9225" width="31.7109375" style="419" customWidth="1"/>
    <col min="9226" max="9226" width="12.5703125" style="419" customWidth="1"/>
    <col min="9227" max="9227" width="18.140625" style="419" customWidth="1"/>
    <col min="9228" max="9228" width="12.85546875" style="419" customWidth="1"/>
    <col min="9229" max="9229" width="14" style="419" customWidth="1"/>
    <col min="9230" max="9230" width="12.7109375" style="419" customWidth="1"/>
    <col min="9231" max="9231" width="13.85546875" style="419" customWidth="1"/>
    <col min="9232" max="9232" width="13.140625" style="419" customWidth="1"/>
    <col min="9233" max="9233" width="14.85546875" style="419" customWidth="1"/>
    <col min="9234" max="9234" width="13.28515625" style="419" customWidth="1"/>
    <col min="9235" max="9235" width="21.140625" style="419" customWidth="1"/>
    <col min="9236" max="9236" width="20" style="419" customWidth="1"/>
    <col min="9237" max="9465" width="8.85546875" style="419" customWidth="1"/>
    <col min="9466" max="9466" width="27" style="419" customWidth="1"/>
    <col min="9467" max="9467" width="23.85546875" style="419" customWidth="1"/>
    <col min="9468" max="9468" width="30.5703125" style="419" customWidth="1"/>
    <col min="9469" max="9469" width="2.5703125" style="419" customWidth="1"/>
    <col min="9470" max="9470" width="3" style="419"/>
    <col min="9471" max="9471" width="5.42578125" style="419" customWidth="1"/>
    <col min="9472" max="9472" width="25.5703125" style="419" customWidth="1"/>
    <col min="9473" max="9473" width="4.140625" style="419" customWidth="1"/>
    <col min="9474" max="9474" width="22.140625" style="419" customWidth="1"/>
    <col min="9475" max="9475" width="6.140625" style="419" customWidth="1"/>
    <col min="9476" max="9476" width="25.5703125" style="419" customWidth="1"/>
    <col min="9477" max="9477" width="3" style="419" customWidth="1"/>
    <col min="9478" max="9478" width="3.42578125" style="419" customWidth="1"/>
    <col min="9479" max="9479" width="32.7109375" style="419" customWidth="1"/>
    <col min="9480" max="9480" width="3.28515625" style="419" customWidth="1"/>
    <col min="9481" max="9481" width="31.7109375" style="419" customWidth="1"/>
    <col min="9482" max="9482" width="12.5703125" style="419" customWidth="1"/>
    <col min="9483" max="9483" width="18.140625" style="419" customWidth="1"/>
    <col min="9484" max="9484" width="12.85546875" style="419" customWidth="1"/>
    <col min="9485" max="9485" width="14" style="419" customWidth="1"/>
    <col min="9486" max="9486" width="12.7109375" style="419" customWidth="1"/>
    <col min="9487" max="9487" width="13.85546875" style="419" customWidth="1"/>
    <col min="9488" max="9488" width="13.140625" style="419" customWidth="1"/>
    <col min="9489" max="9489" width="14.85546875" style="419" customWidth="1"/>
    <col min="9490" max="9490" width="13.28515625" style="419" customWidth="1"/>
    <col min="9491" max="9491" width="21.140625" style="419" customWidth="1"/>
    <col min="9492" max="9492" width="20" style="419" customWidth="1"/>
    <col min="9493" max="9721" width="8.85546875" style="419" customWidth="1"/>
    <col min="9722" max="9722" width="27" style="419" customWidth="1"/>
    <col min="9723" max="9723" width="23.85546875" style="419" customWidth="1"/>
    <col min="9724" max="9724" width="30.5703125" style="419" customWidth="1"/>
    <col min="9725" max="9725" width="2.5703125" style="419" customWidth="1"/>
    <col min="9726" max="9726" width="3" style="419"/>
    <col min="9727" max="9727" width="5.42578125" style="419" customWidth="1"/>
    <col min="9728" max="9728" width="25.5703125" style="419" customWidth="1"/>
    <col min="9729" max="9729" width="4.140625" style="419" customWidth="1"/>
    <col min="9730" max="9730" width="22.140625" style="419" customWidth="1"/>
    <col min="9731" max="9731" width="6.140625" style="419" customWidth="1"/>
    <col min="9732" max="9732" width="25.5703125" style="419" customWidth="1"/>
    <col min="9733" max="9733" width="3" style="419" customWidth="1"/>
    <col min="9734" max="9734" width="3.42578125" style="419" customWidth="1"/>
    <col min="9735" max="9735" width="32.7109375" style="419" customWidth="1"/>
    <col min="9736" max="9736" width="3.28515625" style="419" customWidth="1"/>
    <col min="9737" max="9737" width="31.7109375" style="419" customWidth="1"/>
    <col min="9738" max="9738" width="12.5703125" style="419" customWidth="1"/>
    <col min="9739" max="9739" width="18.140625" style="419" customWidth="1"/>
    <col min="9740" max="9740" width="12.85546875" style="419" customWidth="1"/>
    <col min="9741" max="9741" width="14" style="419" customWidth="1"/>
    <col min="9742" max="9742" width="12.7109375" style="419" customWidth="1"/>
    <col min="9743" max="9743" width="13.85546875" style="419" customWidth="1"/>
    <col min="9744" max="9744" width="13.140625" style="419" customWidth="1"/>
    <col min="9745" max="9745" width="14.85546875" style="419" customWidth="1"/>
    <col min="9746" max="9746" width="13.28515625" style="419" customWidth="1"/>
    <col min="9747" max="9747" width="21.140625" style="419" customWidth="1"/>
    <col min="9748" max="9748" width="20" style="419" customWidth="1"/>
    <col min="9749" max="9977" width="8.85546875" style="419" customWidth="1"/>
    <col min="9978" max="9978" width="27" style="419" customWidth="1"/>
    <col min="9979" max="9979" width="23.85546875" style="419" customWidth="1"/>
    <col min="9980" max="9980" width="30.5703125" style="419" customWidth="1"/>
    <col min="9981" max="9981" width="2.5703125" style="419" customWidth="1"/>
    <col min="9982" max="9982" width="3" style="419"/>
    <col min="9983" max="9983" width="5.42578125" style="419" customWidth="1"/>
    <col min="9984" max="9984" width="25.5703125" style="419" customWidth="1"/>
    <col min="9985" max="9985" width="4.140625" style="419" customWidth="1"/>
    <col min="9986" max="9986" width="22.140625" style="419" customWidth="1"/>
    <col min="9987" max="9987" width="6.140625" style="419" customWidth="1"/>
    <col min="9988" max="9988" width="25.5703125" style="419" customWidth="1"/>
    <col min="9989" max="9989" width="3" style="419" customWidth="1"/>
    <col min="9990" max="9990" width="3.42578125" style="419" customWidth="1"/>
    <col min="9991" max="9991" width="32.7109375" style="419" customWidth="1"/>
    <col min="9992" max="9992" width="3.28515625" style="419" customWidth="1"/>
    <col min="9993" max="9993" width="31.7109375" style="419" customWidth="1"/>
    <col min="9994" max="9994" width="12.5703125" style="419" customWidth="1"/>
    <col min="9995" max="9995" width="18.140625" style="419" customWidth="1"/>
    <col min="9996" max="9996" width="12.85546875" style="419" customWidth="1"/>
    <col min="9997" max="9997" width="14" style="419" customWidth="1"/>
    <col min="9998" max="9998" width="12.7109375" style="419" customWidth="1"/>
    <col min="9999" max="9999" width="13.85546875" style="419" customWidth="1"/>
    <col min="10000" max="10000" width="13.140625" style="419" customWidth="1"/>
    <col min="10001" max="10001" width="14.85546875" style="419" customWidth="1"/>
    <col min="10002" max="10002" width="13.28515625" style="419" customWidth="1"/>
    <col min="10003" max="10003" width="21.140625" style="419" customWidth="1"/>
    <col min="10004" max="10004" width="20" style="419" customWidth="1"/>
    <col min="10005" max="10233" width="8.85546875" style="419" customWidth="1"/>
    <col min="10234" max="10234" width="27" style="419" customWidth="1"/>
    <col min="10235" max="10235" width="23.85546875" style="419" customWidth="1"/>
    <col min="10236" max="10236" width="30.5703125" style="419" customWidth="1"/>
    <col min="10237" max="10237" width="2.5703125" style="419" customWidth="1"/>
    <col min="10238" max="10238" width="3" style="419"/>
    <col min="10239" max="10239" width="5.42578125" style="419" customWidth="1"/>
    <col min="10240" max="10240" width="25.5703125" style="419" customWidth="1"/>
    <col min="10241" max="10241" width="4.140625" style="419" customWidth="1"/>
    <col min="10242" max="10242" width="22.140625" style="419" customWidth="1"/>
    <col min="10243" max="10243" width="6.140625" style="419" customWidth="1"/>
    <col min="10244" max="10244" width="25.5703125" style="419" customWidth="1"/>
    <col min="10245" max="10245" width="3" style="419" customWidth="1"/>
    <col min="10246" max="10246" width="3.42578125" style="419" customWidth="1"/>
    <col min="10247" max="10247" width="32.7109375" style="419" customWidth="1"/>
    <col min="10248" max="10248" width="3.28515625" style="419" customWidth="1"/>
    <col min="10249" max="10249" width="31.7109375" style="419" customWidth="1"/>
    <col min="10250" max="10250" width="12.5703125" style="419" customWidth="1"/>
    <col min="10251" max="10251" width="18.140625" style="419" customWidth="1"/>
    <col min="10252" max="10252" width="12.85546875" style="419" customWidth="1"/>
    <col min="10253" max="10253" width="14" style="419" customWidth="1"/>
    <col min="10254" max="10254" width="12.7109375" style="419" customWidth="1"/>
    <col min="10255" max="10255" width="13.85546875" style="419" customWidth="1"/>
    <col min="10256" max="10256" width="13.140625" style="419" customWidth="1"/>
    <col min="10257" max="10257" width="14.85546875" style="419" customWidth="1"/>
    <col min="10258" max="10258" width="13.28515625" style="419" customWidth="1"/>
    <col min="10259" max="10259" width="21.140625" style="419" customWidth="1"/>
    <col min="10260" max="10260" width="20" style="419" customWidth="1"/>
    <col min="10261" max="10489" width="8.85546875" style="419" customWidth="1"/>
    <col min="10490" max="10490" width="27" style="419" customWidth="1"/>
    <col min="10491" max="10491" width="23.85546875" style="419" customWidth="1"/>
    <col min="10492" max="10492" width="30.5703125" style="419" customWidth="1"/>
    <col min="10493" max="10493" width="2.5703125" style="419" customWidth="1"/>
    <col min="10494" max="10494" width="3" style="419"/>
    <col min="10495" max="10495" width="5.42578125" style="419" customWidth="1"/>
    <col min="10496" max="10496" width="25.5703125" style="419" customWidth="1"/>
    <col min="10497" max="10497" width="4.140625" style="419" customWidth="1"/>
    <col min="10498" max="10498" width="22.140625" style="419" customWidth="1"/>
    <col min="10499" max="10499" width="6.140625" style="419" customWidth="1"/>
    <col min="10500" max="10500" width="25.5703125" style="419" customWidth="1"/>
    <col min="10501" max="10501" width="3" style="419" customWidth="1"/>
    <col min="10502" max="10502" width="3.42578125" style="419" customWidth="1"/>
    <col min="10503" max="10503" width="32.7109375" style="419" customWidth="1"/>
    <col min="10504" max="10504" width="3.28515625" style="419" customWidth="1"/>
    <col min="10505" max="10505" width="31.7109375" style="419" customWidth="1"/>
    <col min="10506" max="10506" width="12.5703125" style="419" customWidth="1"/>
    <col min="10507" max="10507" width="18.140625" style="419" customWidth="1"/>
    <col min="10508" max="10508" width="12.85546875" style="419" customWidth="1"/>
    <col min="10509" max="10509" width="14" style="419" customWidth="1"/>
    <col min="10510" max="10510" width="12.7109375" style="419" customWidth="1"/>
    <col min="10511" max="10511" width="13.85546875" style="419" customWidth="1"/>
    <col min="10512" max="10512" width="13.140625" style="419" customWidth="1"/>
    <col min="10513" max="10513" width="14.85546875" style="419" customWidth="1"/>
    <col min="10514" max="10514" width="13.28515625" style="419" customWidth="1"/>
    <col min="10515" max="10515" width="21.140625" style="419" customWidth="1"/>
    <col min="10516" max="10516" width="20" style="419" customWidth="1"/>
    <col min="10517" max="10745" width="8.85546875" style="419" customWidth="1"/>
    <col min="10746" max="10746" width="27" style="419" customWidth="1"/>
    <col min="10747" max="10747" width="23.85546875" style="419" customWidth="1"/>
    <col min="10748" max="10748" width="30.5703125" style="419" customWidth="1"/>
    <col min="10749" max="10749" width="2.5703125" style="419" customWidth="1"/>
    <col min="10750" max="10750" width="3" style="419"/>
    <col min="10751" max="10751" width="5.42578125" style="419" customWidth="1"/>
    <col min="10752" max="10752" width="25.5703125" style="419" customWidth="1"/>
    <col min="10753" max="10753" width="4.140625" style="419" customWidth="1"/>
    <col min="10754" max="10754" width="22.140625" style="419" customWidth="1"/>
    <col min="10755" max="10755" width="6.140625" style="419" customWidth="1"/>
    <col min="10756" max="10756" width="25.5703125" style="419" customWidth="1"/>
    <col min="10757" max="10757" width="3" style="419" customWidth="1"/>
    <col min="10758" max="10758" width="3.42578125" style="419" customWidth="1"/>
    <col min="10759" max="10759" width="32.7109375" style="419" customWidth="1"/>
    <col min="10760" max="10760" width="3.28515625" style="419" customWidth="1"/>
    <col min="10761" max="10761" width="31.7109375" style="419" customWidth="1"/>
    <col min="10762" max="10762" width="12.5703125" style="419" customWidth="1"/>
    <col min="10763" max="10763" width="18.140625" style="419" customWidth="1"/>
    <col min="10764" max="10764" width="12.85546875" style="419" customWidth="1"/>
    <col min="10765" max="10765" width="14" style="419" customWidth="1"/>
    <col min="10766" max="10766" width="12.7109375" style="419" customWidth="1"/>
    <col min="10767" max="10767" width="13.85546875" style="419" customWidth="1"/>
    <col min="10768" max="10768" width="13.140625" style="419" customWidth="1"/>
    <col min="10769" max="10769" width="14.85546875" style="419" customWidth="1"/>
    <col min="10770" max="10770" width="13.28515625" style="419" customWidth="1"/>
    <col min="10771" max="10771" width="21.140625" style="419" customWidth="1"/>
    <col min="10772" max="10772" width="20" style="419" customWidth="1"/>
    <col min="10773" max="11001" width="8.85546875" style="419" customWidth="1"/>
    <col min="11002" max="11002" width="27" style="419" customWidth="1"/>
    <col min="11003" max="11003" width="23.85546875" style="419" customWidth="1"/>
    <col min="11004" max="11004" width="30.5703125" style="419" customWidth="1"/>
    <col min="11005" max="11005" width="2.5703125" style="419" customWidth="1"/>
    <col min="11006" max="11006" width="3" style="419"/>
    <col min="11007" max="11007" width="5.42578125" style="419" customWidth="1"/>
    <col min="11008" max="11008" width="25.5703125" style="419" customWidth="1"/>
    <col min="11009" max="11009" width="4.140625" style="419" customWidth="1"/>
    <col min="11010" max="11010" width="22.140625" style="419" customWidth="1"/>
    <col min="11011" max="11011" width="6.140625" style="419" customWidth="1"/>
    <col min="11012" max="11012" width="25.5703125" style="419" customWidth="1"/>
    <col min="11013" max="11013" width="3" style="419" customWidth="1"/>
    <col min="11014" max="11014" width="3.42578125" style="419" customWidth="1"/>
    <col min="11015" max="11015" width="32.7109375" style="419" customWidth="1"/>
    <col min="11016" max="11016" width="3.28515625" style="419" customWidth="1"/>
    <col min="11017" max="11017" width="31.7109375" style="419" customWidth="1"/>
    <col min="11018" max="11018" width="12.5703125" style="419" customWidth="1"/>
    <col min="11019" max="11019" width="18.140625" style="419" customWidth="1"/>
    <col min="11020" max="11020" width="12.85546875" style="419" customWidth="1"/>
    <col min="11021" max="11021" width="14" style="419" customWidth="1"/>
    <col min="11022" max="11022" width="12.7109375" style="419" customWidth="1"/>
    <col min="11023" max="11023" width="13.85546875" style="419" customWidth="1"/>
    <col min="11024" max="11024" width="13.140625" style="419" customWidth="1"/>
    <col min="11025" max="11025" width="14.85546875" style="419" customWidth="1"/>
    <col min="11026" max="11026" width="13.28515625" style="419" customWidth="1"/>
    <col min="11027" max="11027" width="21.140625" style="419" customWidth="1"/>
    <col min="11028" max="11028" width="20" style="419" customWidth="1"/>
    <col min="11029" max="11257" width="8.85546875" style="419" customWidth="1"/>
    <col min="11258" max="11258" width="27" style="419" customWidth="1"/>
    <col min="11259" max="11259" width="23.85546875" style="419" customWidth="1"/>
    <col min="11260" max="11260" width="30.5703125" style="419" customWidth="1"/>
    <col min="11261" max="11261" width="2.5703125" style="419" customWidth="1"/>
    <col min="11262" max="11262" width="3" style="419"/>
    <col min="11263" max="11263" width="5.42578125" style="419" customWidth="1"/>
    <col min="11264" max="11264" width="25.5703125" style="419" customWidth="1"/>
    <col min="11265" max="11265" width="4.140625" style="419" customWidth="1"/>
    <col min="11266" max="11266" width="22.140625" style="419" customWidth="1"/>
    <col min="11267" max="11267" width="6.140625" style="419" customWidth="1"/>
    <col min="11268" max="11268" width="25.5703125" style="419" customWidth="1"/>
    <col min="11269" max="11269" width="3" style="419" customWidth="1"/>
    <col min="11270" max="11270" width="3.42578125" style="419" customWidth="1"/>
    <col min="11271" max="11271" width="32.7109375" style="419" customWidth="1"/>
    <col min="11272" max="11272" width="3.28515625" style="419" customWidth="1"/>
    <col min="11273" max="11273" width="31.7109375" style="419" customWidth="1"/>
    <col min="11274" max="11274" width="12.5703125" style="419" customWidth="1"/>
    <col min="11275" max="11275" width="18.140625" style="419" customWidth="1"/>
    <col min="11276" max="11276" width="12.85546875" style="419" customWidth="1"/>
    <col min="11277" max="11277" width="14" style="419" customWidth="1"/>
    <col min="11278" max="11278" width="12.7109375" style="419" customWidth="1"/>
    <col min="11279" max="11279" width="13.85546875" style="419" customWidth="1"/>
    <col min="11280" max="11280" width="13.140625" style="419" customWidth="1"/>
    <col min="11281" max="11281" width="14.85546875" style="419" customWidth="1"/>
    <col min="11282" max="11282" width="13.28515625" style="419" customWidth="1"/>
    <col min="11283" max="11283" width="21.140625" style="419" customWidth="1"/>
    <col min="11284" max="11284" width="20" style="419" customWidth="1"/>
    <col min="11285" max="11513" width="8.85546875" style="419" customWidth="1"/>
    <col min="11514" max="11514" width="27" style="419" customWidth="1"/>
    <col min="11515" max="11515" width="23.85546875" style="419" customWidth="1"/>
    <col min="11516" max="11516" width="30.5703125" style="419" customWidth="1"/>
    <col min="11517" max="11517" width="2.5703125" style="419" customWidth="1"/>
    <col min="11518" max="11518" width="3" style="419"/>
    <col min="11519" max="11519" width="5.42578125" style="419" customWidth="1"/>
    <col min="11520" max="11520" width="25.5703125" style="419" customWidth="1"/>
    <col min="11521" max="11521" width="4.140625" style="419" customWidth="1"/>
    <col min="11522" max="11522" width="22.140625" style="419" customWidth="1"/>
    <col min="11523" max="11523" width="6.140625" style="419" customWidth="1"/>
    <col min="11524" max="11524" width="25.5703125" style="419" customWidth="1"/>
    <col min="11525" max="11525" width="3" style="419" customWidth="1"/>
    <col min="11526" max="11526" width="3.42578125" style="419" customWidth="1"/>
    <col min="11527" max="11527" width="32.7109375" style="419" customWidth="1"/>
    <col min="11528" max="11528" width="3.28515625" style="419" customWidth="1"/>
    <col min="11529" max="11529" width="31.7109375" style="419" customWidth="1"/>
    <col min="11530" max="11530" width="12.5703125" style="419" customWidth="1"/>
    <col min="11531" max="11531" width="18.140625" style="419" customWidth="1"/>
    <col min="11532" max="11532" width="12.85546875" style="419" customWidth="1"/>
    <col min="11533" max="11533" width="14" style="419" customWidth="1"/>
    <col min="11534" max="11534" width="12.7109375" style="419" customWidth="1"/>
    <col min="11535" max="11535" width="13.85546875" style="419" customWidth="1"/>
    <col min="11536" max="11536" width="13.140625" style="419" customWidth="1"/>
    <col min="11537" max="11537" width="14.85546875" style="419" customWidth="1"/>
    <col min="11538" max="11538" width="13.28515625" style="419" customWidth="1"/>
    <col min="11539" max="11539" width="21.140625" style="419" customWidth="1"/>
    <col min="11540" max="11540" width="20" style="419" customWidth="1"/>
    <col min="11541" max="11769" width="8.85546875" style="419" customWidth="1"/>
    <col min="11770" max="11770" width="27" style="419" customWidth="1"/>
    <col min="11771" max="11771" width="23.85546875" style="419" customWidth="1"/>
    <col min="11772" max="11772" width="30.5703125" style="419" customWidth="1"/>
    <col min="11773" max="11773" width="2.5703125" style="419" customWidth="1"/>
    <col min="11774" max="11774" width="3" style="419"/>
    <col min="11775" max="11775" width="5.42578125" style="419" customWidth="1"/>
    <col min="11776" max="11776" width="25.5703125" style="419" customWidth="1"/>
    <col min="11777" max="11777" width="4.140625" style="419" customWidth="1"/>
    <col min="11778" max="11778" width="22.140625" style="419" customWidth="1"/>
    <col min="11779" max="11779" width="6.140625" style="419" customWidth="1"/>
    <col min="11780" max="11780" width="25.5703125" style="419" customWidth="1"/>
    <col min="11781" max="11781" width="3" style="419" customWidth="1"/>
    <col min="11782" max="11782" width="3.42578125" style="419" customWidth="1"/>
    <col min="11783" max="11783" width="32.7109375" style="419" customWidth="1"/>
    <col min="11784" max="11784" width="3.28515625" style="419" customWidth="1"/>
    <col min="11785" max="11785" width="31.7109375" style="419" customWidth="1"/>
    <col min="11786" max="11786" width="12.5703125" style="419" customWidth="1"/>
    <col min="11787" max="11787" width="18.140625" style="419" customWidth="1"/>
    <col min="11788" max="11788" width="12.85546875" style="419" customWidth="1"/>
    <col min="11789" max="11789" width="14" style="419" customWidth="1"/>
    <col min="11790" max="11790" width="12.7109375" style="419" customWidth="1"/>
    <col min="11791" max="11791" width="13.85546875" style="419" customWidth="1"/>
    <col min="11792" max="11792" width="13.140625" style="419" customWidth="1"/>
    <col min="11793" max="11793" width="14.85546875" style="419" customWidth="1"/>
    <col min="11794" max="11794" width="13.28515625" style="419" customWidth="1"/>
    <col min="11795" max="11795" width="21.140625" style="419" customWidth="1"/>
    <col min="11796" max="11796" width="20" style="419" customWidth="1"/>
    <col min="11797" max="12025" width="8.85546875" style="419" customWidth="1"/>
    <col min="12026" max="12026" width="27" style="419" customWidth="1"/>
    <col min="12027" max="12027" width="23.85546875" style="419" customWidth="1"/>
    <col min="12028" max="12028" width="30.5703125" style="419" customWidth="1"/>
    <col min="12029" max="12029" width="2.5703125" style="419" customWidth="1"/>
    <col min="12030" max="12030" width="3" style="419"/>
    <col min="12031" max="12031" width="5.42578125" style="419" customWidth="1"/>
    <col min="12032" max="12032" width="25.5703125" style="419" customWidth="1"/>
    <col min="12033" max="12033" width="4.140625" style="419" customWidth="1"/>
    <col min="12034" max="12034" width="22.140625" style="419" customWidth="1"/>
    <col min="12035" max="12035" width="6.140625" style="419" customWidth="1"/>
    <col min="12036" max="12036" width="25.5703125" style="419" customWidth="1"/>
    <col min="12037" max="12037" width="3" style="419" customWidth="1"/>
    <col min="12038" max="12038" width="3.42578125" style="419" customWidth="1"/>
    <col min="12039" max="12039" width="32.7109375" style="419" customWidth="1"/>
    <col min="12040" max="12040" width="3.28515625" style="419" customWidth="1"/>
    <col min="12041" max="12041" width="31.7109375" style="419" customWidth="1"/>
    <col min="12042" max="12042" width="12.5703125" style="419" customWidth="1"/>
    <col min="12043" max="12043" width="18.140625" style="419" customWidth="1"/>
    <col min="12044" max="12044" width="12.85546875" style="419" customWidth="1"/>
    <col min="12045" max="12045" width="14" style="419" customWidth="1"/>
    <col min="12046" max="12046" width="12.7109375" style="419" customWidth="1"/>
    <col min="12047" max="12047" width="13.85546875" style="419" customWidth="1"/>
    <col min="12048" max="12048" width="13.140625" style="419" customWidth="1"/>
    <col min="12049" max="12049" width="14.85546875" style="419" customWidth="1"/>
    <col min="12050" max="12050" width="13.28515625" style="419" customWidth="1"/>
    <col min="12051" max="12051" width="21.140625" style="419" customWidth="1"/>
    <col min="12052" max="12052" width="20" style="419" customWidth="1"/>
    <col min="12053" max="12281" width="8.85546875" style="419" customWidth="1"/>
    <col min="12282" max="12282" width="27" style="419" customWidth="1"/>
    <col min="12283" max="12283" width="23.85546875" style="419" customWidth="1"/>
    <col min="12284" max="12284" width="30.5703125" style="419" customWidth="1"/>
    <col min="12285" max="12285" width="2.5703125" style="419" customWidth="1"/>
    <col min="12286" max="12286" width="3" style="419"/>
    <col min="12287" max="12287" width="5.42578125" style="419" customWidth="1"/>
    <col min="12288" max="12288" width="25.5703125" style="419" customWidth="1"/>
    <col min="12289" max="12289" width="4.140625" style="419" customWidth="1"/>
    <col min="12290" max="12290" width="22.140625" style="419" customWidth="1"/>
    <col min="12291" max="12291" width="6.140625" style="419" customWidth="1"/>
    <col min="12292" max="12292" width="25.5703125" style="419" customWidth="1"/>
    <col min="12293" max="12293" width="3" style="419" customWidth="1"/>
    <col min="12294" max="12294" width="3.42578125" style="419" customWidth="1"/>
    <col min="12295" max="12295" width="32.7109375" style="419" customWidth="1"/>
    <col min="12296" max="12296" width="3.28515625" style="419" customWidth="1"/>
    <col min="12297" max="12297" width="31.7109375" style="419" customWidth="1"/>
    <col min="12298" max="12298" width="12.5703125" style="419" customWidth="1"/>
    <col min="12299" max="12299" width="18.140625" style="419" customWidth="1"/>
    <col min="12300" max="12300" width="12.85546875" style="419" customWidth="1"/>
    <col min="12301" max="12301" width="14" style="419" customWidth="1"/>
    <col min="12302" max="12302" width="12.7109375" style="419" customWidth="1"/>
    <col min="12303" max="12303" width="13.85546875" style="419" customWidth="1"/>
    <col min="12304" max="12304" width="13.140625" style="419" customWidth="1"/>
    <col min="12305" max="12305" width="14.85546875" style="419" customWidth="1"/>
    <col min="12306" max="12306" width="13.28515625" style="419" customWidth="1"/>
    <col min="12307" max="12307" width="21.140625" style="419" customWidth="1"/>
    <col min="12308" max="12308" width="20" style="419" customWidth="1"/>
    <col min="12309" max="12537" width="8.85546875" style="419" customWidth="1"/>
    <col min="12538" max="12538" width="27" style="419" customWidth="1"/>
    <col min="12539" max="12539" width="23.85546875" style="419" customWidth="1"/>
    <col min="12540" max="12540" width="30.5703125" style="419" customWidth="1"/>
    <col min="12541" max="12541" width="2.5703125" style="419" customWidth="1"/>
    <col min="12542" max="12542" width="3" style="419"/>
    <col min="12543" max="12543" width="5.42578125" style="419" customWidth="1"/>
    <col min="12544" max="12544" width="25.5703125" style="419" customWidth="1"/>
    <col min="12545" max="12545" width="4.140625" style="419" customWidth="1"/>
    <col min="12546" max="12546" width="22.140625" style="419" customWidth="1"/>
    <col min="12547" max="12547" width="6.140625" style="419" customWidth="1"/>
    <col min="12548" max="12548" width="25.5703125" style="419" customWidth="1"/>
    <col min="12549" max="12549" width="3" style="419" customWidth="1"/>
    <col min="12550" max="12550" width="3.42578125" style="419" customWidth="1"/>
    <col min="12551" max="12551" width="32.7109375" style="419" customWidth="1"/>
    <col min="12552" max="12552" width="3.28515625" style="419" customWidth="1"/>
    <col min="12553" max="12553" width="31.7109375" style="419" customWidth="1"/>
    <col min="12554" max="12554" width="12.5703125" style="419" customWidth="1"/>
    <col min="12555" max="12555" width="18.140625" style="419" customWidth="1"/>
    <col min="12556" max="12556" width="12.85546875" style="419" customWidth="1"/>
    <col min="12557" max="12557" width="14" style="419" customWidth="1"/>
    <col min="12558" max="12558" width="12.7109375" style="419" customWidth="1"/>
    <col min="12559" max="12559" width="13.85546875" style="419" customWidth="1"/>
    <col min="12560" max="12560" width="13.140625" style="419" customWidth="1"/>
    <col min="12561" max="12561" width="14.85546875" style="419" customWidth="1"/>
    <col min="12562" max="12562" width="13.28515625" style="419" customWidth="1"/>
    <col min="12563" max="12563" width="21.140625" style="419" customWidth="1"/>
    <col min="12564" max="12564" width="20" style="419" customWidth="1"/>
    <col min="12565" max="12793" width="8.85546875" style="419" customWidth="1"/>
    <col min="12794" max="12794" width="27" style="419" customWidth="1"/>
    <col min="12795" max="12795" width="23.85546875" style="419" customWidth="1"/>
    <col min="12796" max="12796" width="30.5703125" style="419" customWidth="1"/>
    <col min="12797" max="12797" width="2.5703125" style="419" customWidth="1"/>
    <col min="12798" max="12798" width="3" style="419"/>
    <col min="12799" max="12799" width="5.42578125" style="419" customWidth="1"/>
    <col min="12800" max="12800" width="25.5703125" style="419" customWidth="1"/>
    <col min="12801" max="12801" width="4.140625" style="419" customWidth="1"/>
    <col min="12802" max="12802" width="22.140625" style="419" customWidth="1"/>
    <col min="12803" max="12803" width="6.140625" style="419" customWidth="1"/>
    <col min="12804" max="12804" width="25.5703125" style="419" customWidth="1"/>
    <col min="12805" max="12805" width="3" style="419" customWidth="1"/>
    <col min="12806" max="12806" width="3.42578125" style="419" customWidth="1"/>
    <col min="12807" max="12807" width="32.7109375" style="419" customWidth="1"/>
    <col min="12808" max="12808" width="3.28515625" style="419" customWidth="1"/>
    <col min="12809" max="12809" width="31.7109375" style="419" customWidth="1"/>
    <col min="12810" max="12810" width="12.5703125" style="419" customWidth="1"/>
    <col min="12811" max="12811" width="18.140625" style="419" customWidth="1"/>
    <col min="12812" max="12812" width="12.85546875" style="419" customWidth="1"/>
    <col min="12813" max="12813" width="14" style="419" customWidth="1"/>
    <col min="12814" max="12814" width="12.7109375" style="419" customWidth="1"/>
    <col min="12815" max="12815" width="13.85546875" style="419" customWidth="1"/>
    <col min="12816" max="12816" width="13.140625" style="419" customWidth="1"/>
    <col min="12817" max="12817" width="14.85546875" style="419" customWidth="1"/>
    <col min="12818" max="12818" width="13.28515625" style="419" customWidth="1"/>
    <col min="12819" max="12819" width="21.140625" style="419" customWidth="1"/>
    <col min="12820" max="12820" width="20" style="419" customWidth="1"/>
    <col min="12821" max="13049" width="8.85546875" style="419" customWidth="1"/>
    <col min="13050" max="13050" width="27" style="419" customWidth="1"/>
    <col min="13051" max="13051" width="23.85546875" style="419" customWidth="1"/>
    <col min="13052" max="13052" width="30.5703125" style="419" customWidth="1"/>
    <col min="13053" max="13053" width="2.5703125" style="419" customWidth="1"/>
    <col min="13054" max="13054" width="3" style="419"/>
    <col min="13055" max="13055" width="5.42578125" style="419" customWidth="1"/>
    <col min="13056" max="13056" width="25.5703125" style="419" customWidth="1"/>
    <col min="13057" max="13057" width="4.140625" style="419" customWidth="1"/>
    <col min="13058" max="13058" width="22.140625" style="419" customWidth="1"/>
    <col min="13059" max="13059" width="6.140625" style="419" customWidth="1"/>
    <col min="13060" max="13060" width="25.5703125" style="419" customWidth="1"/>
    <col min="13061" max="13061" width="3" style="419" customWidth="1"/>
    <col min="13062" max="13062" width="3.42578125" style="419" customWidth="1"/>
    <col min="13063" max="13063" width="32.7109375" style="419" customWidth="1"/>
    <col min="13064" max="13064" width="3.28515625" style="419" customWidth="1"/>
    <col min="13065" max="13065" width="31.7109375" style="419" customWidth="1"/>
    <col min="13066" max="13066" width="12.5703125" style="419" customWidth="1"/>
    <col min="13067" max="13067" width="18.140625" style="419" customWidth="1"/>
    <col min="13068" max="13068" width="12.85546875" style="419" customWidth="1"/>
    <col min="13069" max="13069" width="14" style="419" customWidth="1"/>
    <col min="13070" max="13070" width="12.7109375" style="419" customWidth="1"/>
    <col min="13071" max="13071" width="13.85546875" style="419" customWidth="1"/>
    <col min="13072" max="13072" width="13.140625" style="419" customWidth="1"/>
    <col min="13073" max="13073" width="14.85546875" style="419" customWidth="1"/>
    <col min="13074" max="13074" width="13.28515625" style="419" customWidth="1"/>
    <col min="13075" max="13075" width="21.140625" style="419" customWidth="1"/>
    <col min="13076" max="13076" width="20" style="419" customWidth="1"/>
    <col min="13077" max="13305" width="8.85546875" style="419" customWidth="1"/>
    <col min="13306" max="13306" width="27" style="419" customWidth="1"/>
    <col min="13307" max="13307" width="23.85546875" style="419" customWidth="1"/>
    <col min="13308" max="13308" width="30.5703125" style="419" customWidth="1"/>
    <col min="13309" max="13309" width="2.5703125" style="419" customWidth="1"/>
    <col min="13310" max="13310" width="3" style="419"/>
    <col min="13311" max="13311" width="5.42578125" style="419" customWidth="1"/>
    <col min="13312" max="13312" width="25.5703125" style="419" customWidth="1"/>
    <col min="13313" max="13313" width="4.140625" style="419" customWidth="1"/>
    <col min="13314" max="13314" width="22.140625" style="419" customWidth="1"/>
    <col min="13315" max="13315" width="6.140625" style="419" customWidth="1"/>
    <col min="13316" max="13316" width="25.5703125" style="419" customWidth="1"/>
    <col min="13317" max="13317" width="3" style="419" customWidth="1"/>
    <col min="13318" max="13318" width="3.42578125" style="419" customWidth="1"/>
    <col min="13319" max="13319" width="32.7109375" style="419" customWidth="1"/>
    <col min="13320" max="13320" width="3.28515625" style="419" customWidth="1"/>
    <col min="13321" max="13321" width="31.7109375" style="419" customWidth="1"/>
    <col min="13322" max="13322" width="12.5703125" style="419" customWidth="1"/>
    <col min="13323" max="13323" width="18.140625" style="419" customWidth="1"/>
    <col min="13324" max="13324" width="12.85546875" style="419" customWidth="1"/>
    <col min="13325" max="13325" width="14" style="419" customWidth="1"/>
    <col min="13326" max="13326" width="12.7109375" style="419" customWidth="1"/>
    <col min="13327" max="13327" width="13.85546875" style="419" customWidth="1"/>
    <col min="13328" max="13328" width="13.140625" style="419" customWidth="1"/>
    <col min="13329" max="13329" width="14.85546875" style="419" customWidth="1"/>
    <col min="13330" max="13330" width="13.28515625" style="419" customWidth="1"/>
    <col min="13331" max="13331" width="21.140625" style="419" customWidth="1"/>
    <col min="13332" max="13332" width="20" style="419" customWidth="1"/>
    <col min="13333" max="13561" width="8.85546875" style="419" customWidth="1"/>
    <col min="13562" max="13562" width="27" style="419" customWidth="1"/>
    <col min="13563" max="13563" width="23.85546875" style="419" customWidth="1"/>
    <col min="13564" max="13564" width="30.5703125" style="419" customWidth="1"/>
    <col min="13565" max="13565" width="2.5703125" style="419" customWidth="1"/>
    <col min="13566" max="13566" width="3" style="419"/>
    <col min="13567" max="13567" width="5.42578125" style="419" customWidth="1"/>
    <col min="13568" max="13568" width="25.5703125" style="419" customWidth="1"/>
    <col min="13569" max="13569" width="4.140625" style="419" customWidth="1"/>
    <col min="13570" max="13570" width="22.140625" style="419" customWidth="1"/>
    <col min="13571" max="13571" width="6.140625" style="419" customWidth="1"/>
    <col min="13572" max="13572" width="25.5703125" style="419" customWidth="1"/>
    <col min="13573" max="13573" width="3" style="419" customWidth="1"/>
    <col min="13574" max="13574" width="3.42578125" style="419" customWidth="1"/>
    <col min="13575" max="13575" width="32.7109375" style="419" customWidth="1"/>
    <col min="13576" max="13576" width="3.28515625" style="419" customWidth="1"/>
    <col min="13577" max="13577" width="31.7109375" style="419" customWidth="1"/>
    <col min="13578" max="13578" width="12.5703125" style="419" customWidth="1"/>
    <col min="13579" max="13579" width="18.140625" style="419" customWidth="1"/>
    <col min="13580" max="13580" width="12.85546875" style="419" customWidth="1"/>
    <col min="13581" max="13581" width="14" style="419" customWidth="1"/>
    <col min="13582" max="13582" width="12.7109375" style="419" customWidth="1"/>
    <col min="13583" max="13583" width="13.85546875" style="419" customWidth="1"/>
    <col min="13584" max="13584" width="13.140625" style="419" customWidth="1"/>
    <col min="13585" max="13585" width="14.85546875" style="419" customWidth="1"/>
    <col min="13586" max="13586" width="13.28515625" style="419" customWidth="1"/>
    <col min="13587" max="13587" width="21.140625" style="419" customWidth="1"/>
    <col min="13588" max="13588" width="20" style="419" customWidth="1"/>
    <col min="13589" max="13817" width="8.85546875" style="419" customWidth="1"/>
    <col min="13818" max="13818" width="27" style="419" customWidth="1"/>
    <col min="13819" max="13819" width="23.85546875" style="419" customWidth="1"/>
    <col min="13820" max="13820" width="30.5703125" style="419" customWidth="1"/>
    <col min="13821" max="13821" width="2.5703125" style="419" customWidth="1"/>
    <col min="13822" max="13822" width="3" style="419"/>
    <col min="13823" max="13823" width="5.42578125" style="419" customWidth="1"/>
    <col min="13824" max="13824" width="25.5703125" style="419" customWidth="1"/>
    <col min="13825" max="13825" width="4.140625" style="419" customWidth="1"/>
    <col min="13826" max="13826" width="22.140625" style="419" customWidth="1"/>
    <col min="13827" max="13827" width="6.140625" style="419" customWidth="1"/>
    <col min="13828" max="13828" width="25.5703125" style="419" customWidth="1"/>
    <col min="13829" max="13829" width="3" style="419" customWidth="1"/>
    <col min="13830" max="13830" width="3.42578125" style="419" customWidth="1"/>
    <col min="13831" max="13831" width="32.7109375" style="419" customWidth="1"/>
    <col min="13832" max="13832" width="3.28515625" style="419" customWidth="1"/>
    <col min="13833" max="13833" width="31.7109375" style="419" customWidth="1"/>
    <col min="13834" max="13834" width="12.5703125" style="419" customWidth="1"/>
    <col min="13835" max="13835" width="18.140625" style="419" customWidth="1"/>
    <col min="13836" max="13836" width="12.85546875" style="419" customWidth="1"/>
    <col min="13837" max="13837" width="14" style="419" customWidth="1"/>
    <col min="13838" max="13838" width="12.7109375" style="419" customWidth="1"/>
    <col min="13839" max="13839" width="13.85546875" style="419" customWidth="1"/>
    <col min="13840" max="13840" width="13.140625" style="419" customWidth="1"/>
    <col min="13841" max="13841" width="14.85546875" style="419" customWidth="1"/>
    <col min="13842" max="13842" width="13.28515625" style="419" customWidth="1"/>
    <col min="13843" max="13843" width="21.140625" style="419" customWidth="1"/>
    <col min="13844" max="13844" width="20" style="419" customWidth="1"/>
    <col min="13845" max="14073" width="8.85546875" style="419" customWidth="1"/>
    <col min="14074" max="14074" width="27" style="419" customWidth="1"/>
    <col min="14075" max="14075" width="23.85546875" style="419" customWidth="1"/>
    <col min="14076" max="14076" width="30.5703125" style="419" customWidth="1"/>
    <col min="14077" max="14077" width="2.5703125" style="419" customWidth="1"/>
    <col min="14078" max="14078" width="3" style="419"/>
    <col min="14079" max="14079" width="5.42578125" style="419" customWidth="1"/>
    <col min="14080" max="14080" width="25.5703125" style="419" customWidth="1"/>
    <col min="14081" max="14081" width="4.140625" style="419" customWidth="1"/>
    <col min="14082" max="14082" width="22.140625" style="419" customWidth="1"/>
    <col min="14083" max="14083" width="6.140625" style="419" customWidth="1"/>
    <col min="14084" max="14084" width="25.5703125" style="419" customWidth="1"/>
    <col min="14085" max="14085" width="3" style="419" customWidth="1"/>
    <col min="14086" max="14086" width="3.42578125" style="419" customWidth="1"/>
    <col min="14087" max="14087" width="32.7109375" style="419" customWidth="1"/>
    <col min="14088" max="14088" width="3.28515625" style="419" customWidth="1"/>
    <col min="14089" max="14089" width="31.7109375" style="419" customWidth="1"/>
    <col min="14090" max="14090" width="12.5703125" style="419" customWidth="1"/>
    <col min="14091" max="14091" width="18.140625" style="419" customWidth="1"/>
    <col min="14092" max="14092" width="12.85546875" style="419" customWidth="1"/>
    <col min="14093" max="14093" width="14" style="419" customWidth="1"/>
    <col min="14094" max="14094" width="12.7109375" style="419" customWidth="1"/>
    <col min="14095" max="14095" width="13.85546875" style="419" customWidth="1"/>
    <col min="14096" max="14096" width="13.140625" style="419" customWidth="1"/>
    <col min="14097" max="14097" width="14.85546875" style="419" customWidth="1"/>
    <col min="14098" max="14098" width="13.28515625" style="419" customWidth="1"/>
    <col min="14099" max="14099" width="21.140625" style="419" customWidth="1"/>
    <col min="14100" max="14100" width="20" style="419" customWidth="1"/>
    <col min="14101" max="14329" width="8.85546875" style="419" customWidth="1"/>
    <col min="14330" max="14330" width="27" style="419" customWidth="1"/>
    <col min="14331" max="14331" width="23.85546875" style="419" customWidth="1"/>
    <col min="14332" max="14332" width="30.5703125" style="419" customWidth="1"/>
    <col min="14333" max="14333" width="2.5703125" style="419" customWidth="1"/>
    <col min="14334" max="14334" width="3" style="419"/>
    <col min="14335" max="14335" width="5.42578125" style="419" customWidth="1"/>
    <col min="14336" max="14336" width="25.5703125" style="419" customWidth="1"/>
    <col min="14337" max="14337" width="4.140625" style="419" customWidth="1"/>
    <col min="14338" max="14338" width="22.140625" style="419" customWidth="1"/>
    <col min="14339" max="14339" width="6.140625" style="419" customWidth="1"/>
    <col min="14340" max="14340" width="25.5703125" style="419" customWidth="1"/>
    <col min="14341" max="14341" width="3" style="419" customWidth="1"/>
    <col min="14342" max="14342" width="3.42578125" style="419" customWidth="1"/>
    <col min="14343" max="14343" width="32.7109375" style="419" customWidth="1"/>
    <col min="14344" max="14344" width="3.28515625" style="419" customWidth="1"/>
    <col min="14345" max="14345" width="31.7109375" style="419" customWidth="1"/>
    <col min="14346" max="14346" width="12.5703125" style="419" customWidth="1"/>
    <col min="14347" max="14347" width="18.140625" style="419" customWidth="1"/>
    <col min="14348" max="14348" width="12.85546875" style="419" customWidth="1"/>
    <col min="14349" max="14349" width="14" style="419" customWidth="1"/>
    <col min="14350" max="14350" width="12.7109375" style="419" customWidth="1"/>
    <col min="14351" max="14351" width="13.85546875" style="419" customWidth="1"/>
    <col min="14352" max="14352" width="13.140625" style="419" customWidth="1"/>
    <col min="14353" max="14353" width="14.85546875" style="419" customWidth="1"/>
    <col min="14354" max="14354" width="13.28515625" style="419" customWidth="1"/>
    <col min="14355" max="14355" width="21.140625" style="419" customWidth="1"/>
    <col min="14356" max="14356" width="20" style="419" customWidth="1"/>
    <col min="14357" max="14585" width="8.85546875" style="419" customWidth="1"/>
    <col min="14586" max="14586" width="27" style="419" customWidth="1"/>
    <col min="14587" max="14587" width="23.85546875" style="419" customWidth="1"/>
    <col min="14588" max="14588" width="30.5703125" style="419" customWidth="1"/>
    <col min="14589" max="14589" width="2.5703125" style="419" customWidth="1"/>
    <col min="14590" max="14590" width="3" style="419"/>
    <col min="14591" max="14591" width="5.42578125" style="419" customWidth="1"/>
    <col min="14592" max="14592" width="25.5703125" style="419" customWidth="1"/>
    <col min="14593" max="14593" width="4.140625" style="419" customWidth="1"/>
    <col min="14594" max="14594" width="22.140625" style="419" customWidth="1"/>
    <col min="14595" max="14595" width="6.140625" style="419" customWidth="1"/>
    <col min="14596" max="14596" width="25.5703125" style="419" customWidth="1"/>
    <col min="14597" max="14597" width="3" style="419" customWidth="1"/>
    <col min="14598" max="14598" width="3.42578125" style="419" customWidth="1"/>
    <col min="14599" max="14599" width="32.7109375" style="419" customWidth="1"/>
    <col min="14600" max="14600" width="3.28515625" style="419" customWidth="1"/>
    <col min="14601" max="14601" width="31.7109375" style="419" customWidth="1"/>
    <col min="14602" max="14602" width="12.5703125" style="419" customWidth="1"/>
    <col min="14603" max="14603" width="18.140625" style="419" customWidth="1"/>
    <col min="14604" max="14604" width="12.85546875" style="419" customWidth="1"/>
    <col min="14605" max="14605" width="14" style="419" customWidth="1"/>
    <col min="14606" max="14606" width="12.7109375" style="419" customWidth="1"/>
    <col min="14607" max="14607" width="13.85546875" style="419" customWidth="1"/>
    <col min="14608" max="14608" width="13.140625" style="419" customWidth="1"/>
    <col min="14609" max="14609" width="14.85546875" style="419" customWidth="1"/>
    <col min="14610" max="14610" width="13.28515625" style="419" customWidth="1"/>
    <col min="14611" max="14611" width="21.140625" style="419" customWidth="1"/>
    <col min="14612" max="14612" width="20" style="419" customWidth="1"/>
    <col min="14613" max="14841" width="8.85546875" style="419" customWidth="1"/>
    <col min="14842" max="14842" width="27" style="419" customWidth="1"/>
    <col min="14843" max="14843" width="23.85546875" style="419" customWidth="1"/>
    <col min="14844" max="14844" width="30.5703125" style="419" customWidth="1"/>
    <col min="14845" max="14845" width="2.5703125" style="419" customWidth="1"/>
    <col min="14846" max="14846" width="3" style="419"/>
    <col min="14847" max="14847" width="5.42578125" style="419" customWidth="1"/>
    <col min="14848" max="14848" width="25.5703125" style="419" customWidth="1"/>
    <col min="14849" max="14849" width="4.140625" style="419" customWidth="1"/>
    <col min="14850" max="14850" width="22.140625" style="419" customWidth="1"/>
    <col min="14851" max="14851" width="6.140625" style="419" customWidth="1"/>
    <col min="14852" max="14852" width="25.5703125" style="419" customWidth="1"/>
    <col min="14853" max="14853" width="3" style="419" customWidth="1"/>
    <col min="14854" max="14854" width="3.42578125" style="419" customWidth="1"/>
    <col min="14855" max="14855" width="32.7109375" style="419" customWidth="1"/>
    <col min="14856" max="14856" width="3.28515625" style="419" customWidth="1"/>
    <col min="14857" max="14857" width="31.7109375" style="419" customWidth="1"/>
    <col min="14858" max="14858" width="12.5703125" style="419" customWidth="1"/>
    <col min="14859" max="14859" width="18.140625" style="419" customWidth="1"/>
    <col min="14860" max="14860" width="12.85546875" style="419" customWidth="1"/>
    <col min="14861" max="14861" width="14" style="419" customWidth="1"/>
    <col min="14862" max="14862" width="12.7109375" style="419" customWidth="1"/>
    <col min="14863" max="14863" width="13.85546875" style="419" customWidth="1"/>
    <col min="14864" max="14864" width="13.140625" style="419" customWidth="1"/>
    <col min="14865" max="14865" width="14.85546875" style="419" customWidth="1"/>
    <col min="14866" max="14866" width="13.28515625" style="419" customWidth="1"/>
    <col min="14867" max="14867" width="21.140625" style="419" customWidth="1"/>
    <col min="14868" max="14868" width="20" style="419" customWidth="1"/>
    <col min="14869" max="15097" width="8.85546875" style="419" customWidth="1"/>
    <col min="15098" max="15098" width="27" style="419" customWidth="1"/>
    <col min="15099" max="15099" width="23.85546875" style="419" customWidth="1"/>
    <col min="15100" max="15100" width="30.5703125" style="419" customWidth="1"/>
    <col min="15101" max="15101" width="2.5703125" style="419" customWidth="1"/>
    <col min="15102" max="15102" width="3" style="419"/>
    <col min="15103" max="15103" width="5.42578125" style="419" customWidth="1"/>
    <col min="15104" max="15104" width="25.5703125" style="419" customWidth="1"/>
    <col min="15105" max="15105" width="4.140625" style="419" customWidth="1"/>
    <col min="15106" max="15106" width="22.140625" style="419" customWidth="1"/>
    <col min="15107" max="15107" width="6.140625" style="419" customWidth="1"/>
    <col min="15108" max="15108" width="25.5703125" style="419" customWidth="1"/>
    <col min="15109" max="15109" width="3" style="419" customWidth="1"/>
    <col min="15110" max="15110" width="3.42578125" style="419" customWidth="1"/>
    <col min="15111" max="15111" width="32.7109375" style="419" customWidth="1"/>
    <col min="15112" max="15112" width="3.28515625" style="419" customWidth="1"/>
    <col min="15113" max="15113" width="31.7109375" style="419" customWidth="1"/>
    <col min="15114" max="15114" width="12.5703125" style="419" customWidth="1"/>
    <col min="15115" max="15115" width="18.140625" style="419" customWidth="1"/>
    <col min="15116" max="15116" width="12.85546875" style="419" customWidth="1"/>
    <col min="15117" max="15117" width="14" style="419" customWidth="1"/>
    <col min="15118" max="15118" width="12.7109375" style="419" customWidth="1"/>
    <col min="15119" max="15119" width="13.85546875" style="419" customWidth="1"/>
    <col min="15120" max="15120" width="13.140625" style="419" customWidth="1"/>
    <col min="15121" max="15121" width="14.85546875" style="419" customWidth="1"/>
    <col min="15122" max="15122" width="13.28515625" style="419" customWidth="1"/>
    <col min="15123" max="15123" width="21.140625" style="419" customWidth="1"/>
    <col min="15124" max="15124" width="20" style="419" customWidth="1"/>
    <col min="15125" max="15353" width="8.85546875" style="419" customWidth="1"/>
    <col min="15354" max="15354" width="27" style="419" customWidth="1"/>
    <col min="15355" max="15355" width="23.85546875" style="419" customWidth="1"/>
    <col min="15356" max="15356" width="30.5703125" style="419" customWidth="1"/>
    <col min="15357" max="15357" width="2.5703125" style="419" customWidth="1"/>
    <col min="15358" max="15358" width="3" style="419"/>
    <col min="15359" max="15359" width="5.42578125" style="419" customWidth="1"/>
    <col min="15360" max="15360" width="25.5703125" style="419" customWidth="1"/>
    <col min="15361" max="15361" width="4.140625" style="419" customWidth="1"/>
    <col min="15362" max="15362" width="22.140625" style="419" customWidth="1"/>
    <col min="15363" max="15363" width="6.140625" style="419" customWidth="1"/>
    <col min="15364" max="15364" width="25.5703125" style="419" customWidth="1"/>
    <col min="15365" max="15365" width="3" style="419" customWidth="1"/>
    <col min="15366" max="15366" width="3.42578125" style="419" customWidth="1"/>
    <col min="15367" max="15367" width="32.7109375" style="419" customWidth="1"/>
    <col min="15368" max="15368" width="3.28515625" style="419" customWidth="1"/>
    <col min="15369" max="15369" width="31.7109375" style="419" customWidth="1"/>
    <col min="15370" max="15370" width="12.5703125" style="419" customWidth="1"/>
    <col min="15371" max="15371" width="18.140625" style="419" customWidth="1"/>
    <col min="15372" max="15372" width="12.85546875" style="419" customWidth="1"/>
    <col min="15373" max="15373" width="14" style="419" customWidth="1"/>
    <col min="15374" max="15374" width="12.7109375" style="419" customWidth="1"/>
    <col min="15375" max="15375" width="13.85546875" style="419" customWidth="1"/>
    <col min="15376" max="15376" width="13.140625" style="419" customWidth="1"/>
    <col min="15377" max="15377" width="14.85546875" style="419" customWidth="1"/>
    <col min="15378" max="15378" width="13.28515625" style="419" customWidth="1"/>
    <col min="15379" max="15379" width="21.140625" style="419" customWidth="1"/>
    <col min="15380" max="15380" width="20" style="419" customWidth="1"/>
    <col min="15381" max="15609" width="8.85546875" style="419" customWidth="1"/>
    <col min="15610" max="15610" width="27" style="419" customWidth="1"/>
    <col min="15611" max="15611" width="23.85546875" style="419" customWidth="1"/>
    <col min="15612" max="15612" width="30.5703125" style="419" customWidth="1"/>
    <col min="15613" max="15613" width="2.5703125" style="419" customWidth="1"/>
    <col min="15614" max="15614" width="3" style="419"/>
    <col min="15615" max="15615" width="5.42578125" style="419" customWidth="1"/>
    <col min="15616" max="15616" width="25.5703125" style="419" customWidth="1"/>
    <col min="15617" max="15617" width="4.140625" style="419" customWidth="1"/>
    <col min="15618" max="15618" width="22.140625" style="419" customWidth="1"/>
    <col min="15619" max="15619" width="6.140625" style="419" customWidth="1"/>
    <col min="15620" max="15620" width="25.5703125" style="419" customWidth="1"/>
    <col min="15621" max="15621" width="3" style="419" customWidth="1"/>
    <col min="15622" max="15622" width="3.42578125" style="419" customWidth="1"/>
    <col min="15623" max="15623" width="32.7109375" style="419" customWidth="1"/>
    <col min="15624" max="15624" width="3.28515625" style="419" customWidth="1"/>
    <col min="15625" max="15625" width="31.7109375" style="419" customWidth="1"/>
    <col min="15626" max="15626" width="12.5703125" style="419" customWidth="1"/>
    <col min="15627" max="15627" width="18.140625" style="419" customWidth="1"/>
    <col min="15628" max="15628" width="12.85546875" style="419" customWidth="1"/>
    <col min="15629" max="15629" width="14" style="419" customWidth="1"/>
    <col min="15630" max="15630" width="12.7109375" style="419" customWidth="1"/>
    <col min="15631" max="15631" width="13.85546875" style="419" customWidth="1"/>
    <col min="15632" max="15632" width="13.140625" style="419" customWidth="1"/>
    <col min="15633" max="15633" width="14.85546875" style="419" customWidth="1"/>
    <col min="15634" max="15634" width="13.28515625" style="419" customWidth="1"/>
    <col min="15635" max="15635" width="21.140625" style="419" customWidth="1"/>
    <col min="15636" max="15636" width="20" style="419" customWidth="1"/>
    <col min="15637" max="15865" width="8.85546875" style="419" customWidth="1"/>
    <col min="15866" max="15866" width="27" style="419" customWidth="1"/>
    <col min="15867" max="15867" width="23.85546875" style="419" customWidth="1"/>
    <col min="15868" max="15868" width="30.5703125" style="419" customWidth="1"/>
    <col min="15869" max="15869" width="2.5703125" style="419" customWidth="1"/>
    <col min="15870" max="15870" width="3" style="419"/>
    <col min="15871" max="15871" width="5.42578125" style="419" customWidth="1"/>
    <col min="15872" max="15872" width="25.5703125" style="419" customWidth="1"/>
    <col min="15873" max="15873" width="4.140625" style="419" customWidth="1"/>
    <col min="15874" max="15874" width="22.140625" style="419" customWidth="1"/>
    <col min="15875" max="15875" width="6.140625" style="419" customWidth="1"/>
    <col min="15876" max="15876" width="25.5703125" style="419" customWidth="1"/>
    <col min="15877" max="15877" width="3" style="419" customWidth="1"/>
    <col min="15878" max="15878" width="3.42578125" style="419" customWidth="1"/>
    <col min="15879" max="15879" width="32.7109375" style="419" customWidth="1"/>
    <col min="15880" max="15880" width="3.28515625" style="419" customWidth="1"/>
    <col min="15881" max="15881" width="31.7109375" style="419" customWidth="1"/>
    <col min="15882" max="15882" width="12.5703125" style="419" customWidth="1"/>
    <col min="15883" max="15883" width="18.140625" style="419" customWidth="1"/>
    <col min="15884" max="15884" width="12.85546875" style="419" customWidth="1"/>
    <col min="15885" max="15885" width="14" style="419" customWidth="1"/>
    <col min="15886" max="15886" width="12.7109375" style="419" customWidth="1"/>
    <col min="15887" max="15887" width="13.85546875" style="419" customWidth="1"/>
    <col min="15888" max="15888" width="13.140625" style="419" customWidth="1"/>
    <col min="15889" max="15889" width="14.85546875" style="419" customWidth="1"/>
    <col min="15890" max="15890" width="13.28515625" style="419" customWidth="1"/>
    <col min="15891" max="15891" width="21.140625" style="419" customWidth="1"/>
    <col min="15892" max="15892" width="20" style="419" customWidth="1"/>
    <col min="15893" max="16121" width="8.85546875" style="419" customWidth="1"/>
    <col min="16122" max="16122" width="27" style="419" customWidth="1"/>
    <col min="16123" max="16123" width="23.85546875" style="419" customWidth="1"/>
    <col min="16124" max="16124" width="30.5703125" style="419" customWidth="1"/>
    <col min="16125" max="16125" width="2.5703125" style="419" customWidth="1"/>
    <col min="16126" max="16126" width="3" style="419"/>
    <col min="16127" max="16127" width="5.42578125" style="419" customWidth="1"/>
    <col min="16128" max="16128" width="25.5703125" style="419" customWidth="1"/>
    <col min="16129" max="16129" width="4.140625" style="419" customWidth="1"/>
    <col min="16130" max="16130" width="22.140625" style="419" customWidth="1"/>
    <col min="16131" max="16131" width="6.140625" style="419" customWidth="1"/>
    <col min="16132" max="16132" width="25.5703125" style="419" customWidth="1"/>
    <col min="16133" max="16133" width="3" style="419" customWidth="1"/>
    <col min="16134" max="16134" width="3.42578125" style="419" customWidth="1"/>
    <col min="16135" max="16135" width="32.7109375" style="419" customWidth="1"/>
    <col min="16136" max="16136" width="3.28515625" style="419" customWidth="1"/>
    <col min="16137" max="16137" width="31.7109375" style="419" customWidth="1"/>
    <col min="16138" max="16138" width="12.5703125" style="419" customWidth="1"/>
    <col min="16139" max="16139" width="18.140625" style="419" customWidth="1"/>
    <col min="16140" max="16140" width="12.85546875" style="419" customWidth="1"/>
    <col min="16141" max="16141" width="14" style="419" customWidth="1"/>
    <col min="16142" max="16142" width="12.7109375" style="419" customWidth="1"/>
    <col min="16143" max="16143" width="13.85546875" style="419" customWidth="1"/>
    <col min="16144" max="16144" width="13.140625" style="419" customWidth="1"/>
    <col min="16145" max="16145" width="14.85546875" style="419" customWidth="1"/>
    <col min="16146" max="16146" width="13.28515625" style="419" customWidth="1"/>
    <col min="16147" max="16147" width="21.140625" style="419" customWidth="1"/>
    <col min="16148" max="16148" width="20" style="419" customWidth="1"/>
    <col min="16149" max="16377" width="8.85546875" style="419" customWidth="1"/>
    <col min="16378" max="16378" width="27" style="419" customWidth="1"/>
    <col min="16379" max="16379" width="23.85546875" style="419" customWidth="1"/>
    <col min="16380" max="16380" width="30.5703125" style="419" customWidth="1"/>
    <col min="16381" max="16381" width="2.5703125" style="419" customWidth="1"/>
    <col min="16382" max="16384" width="3" style="419"/>
  </cols>
  <sheetData>
    <row r="1" spans="1:19" ht="27" customHeight="1">
      <c r="A1" s="552" t="s">
        <v>492</v>
      </c>
      <c r="B1" s="552"/>
      <c r="C1" s="552"/>
      <c r="D1" s="552"/>
      <c r="E1" s="552"/>
      <c r="F1" s="552"/>
      <c r="G1" s="552"/>
      <c r="H1" s="552"/>
      <c r="I1" s="552"/>
      <c r="J1" s="552"/>
      <c r="K1" s="552"/>
      <c r="L1" s="552"/>
      <c r="M1" s="552"/>
      <c r="N1" s="552"/>
      <c r="O1" s="552"/>
      <c r="P1" s="552"/>
      <c r="Q1" s="552"/>
      <c r="R1" s="552"/>
      <c r="S1" s="552"/>
    </row>
    <row r="2" spans="1:19" ht="24.75" customHeight="1">
      <c r="A2" s="552" t="s">
        <v>118</v>
      </c>
      <c r="B2" s="552"/>
      <c r="C2" s="552"/>
      <c r="D2" s="552"/>
      <c r="E2" s="552"/>
      <c r="F2" s="552"/>
      <c r="G2" s="552"/>
      <c r="H2" s="552"/>
      <c r="I2" s="552"/>
      <c r="J2" s="552"/>
      <c r="K2" s="552"/>
      <c r="L2" s="552"/>
      <c r="M2" s="552"/>
      <c r="N2" s="552"/>
      <c r="O2" s="552"/>
      <c r="P2" s="552"/>
      <c r="Q2" s="552"/>
      <c r="R2" s="552"/>
      <c r="S2" s="552"/>
    </row>
    <row r="3" spans="1:19" ht="34.5" customHeight="1"/>
    <row r="4" spans="1:19" ht="24" customHeight="1">
      <c r="A4" s="566" t="s">
        <v>9</v>
      </c>
      <c r="B4" s="560" t="s">
        <v>10</v>
      </c>
      <c r="C4" s="553" t="s">
        <v>11</v>
      </c>
      <c r="D4" s="554" t="s">
        <v>64</v>
      </c>
      <c r="E4" s="555"/>
      <c r="F4" s="554" t="s">
        <v>493</v>
      </c>
      <c r="G4" s="560"/>
      <c r="H4" s="555"/>
      <c r="I4" s="555" t="s">
        <v>494</v>
      </c>
      <c r="J4" s="563" t="s">
        <v>495</v>
      </c>
      <c r="K4" s="564"/>
      <c r="L4" s="564"/>
      <c r="M4" s="564"/>
      <c r="N4" s="564"/>
      <c r="O4" s="564"/>
      <c r="P4" s="564"/>
      <c r="Q4" s="565"/>
      <c r="R4" s="554" t="s">
        <v>496</v>
      </c>
      <c r="S4" s="555"/>
    </row>
    <row r="5" spans="1:19" ht="16.5" customHeight="1">
      <c r="A5" s="566"/>
      <c r="B5" s="561"/>
      <c r="C5" s="553"/>
      <c r="D5" s="556"/>
      <c r="E5" s="557"/>
      <c r="F5" s="556"/>
      <c r="G5" s="561"/>
      <c r="H5" s="557"/>
      <c r="I5" s="557"/>
      <c r="J5" s="553" t="s">
        <v>497</v>
      </c>
      <c r="K5" s="553"/>
      <c r="L5" s="553" t="s">
        <v>498</v>
      </c>
      <c r="M5" s="553"/>
      <c r="N5" s="553" t="s">
        <v>499</v>
      </c>
      <c r="O5" s="553"/>
      <c r="P5" s="553" t="s">
        <v>500</v>
      </c>
      <c r="Q5" s="553"/>
      <c r="R5" s="556"/>
      <c r="S5" s="557"/>
    </row>
    <row r="6" spans="1:19">
      <c r="A6" s="566"/>
      <c r="B6" s="561"/>
      <c r="C6" s="553"/>
      <c r="D6" s="556"/>
      <c r="E6" s="557"/>
      <c r="F6" s="556"/>
      <c r="G6" s="561"/>
      <c r="H6" s="557"/>
      <c r="I6" s="557"/>
      <c r="J6" s="553"/>
      <c r="K6" s="553"/>
      <c r="L6" s="553"/>
      <c r="M6" s="553"/>
      <c r="N6" s="553"/>
      <c r="O6" s="553"/>
      <c r="P6" s="553"/>
      <c r="Q6" s="553"/>
      <c r="R6" s="558"/>
      <c r="S6" s="559"/>
    </row>
    <row r="7" spans="1:19" ht="21" customHeight="1">
      <c r="A7" s="566"/>
      <c r="B7" s="562"/>
      <c r="C7" s="553"/>
      <c r="D7" s="558"/>
      <c r="E7" s="559"/>
      <c r="F7" s="558"/>
      <c r="G7" s="562"/>
      <c r="H7" s="559"/>
      <c r="I7" s="559"/>
      <c r="J7" s="422" t="s">
        <v>120</v>
      </c>
      <c r="K7" s="485" t="s">
        <v>501</v>
      </c>
      <c r="L7" s="422" t="s">
        <v>120</v>
      </c>
      <c r="M7" s="422" t="s">
        <v>501</v>
      </c>
      <c r="N7" s="422" t="s">
        <v>120</v>
      </c>
      <c r="O7" s="422" t="s">
        <v>501</v>
      </c>
      <c r="P7" s="422" t="s">
        <v>120</v>
      </c>
      <c r="Q7" s="422" t="s">
        <v>501</v>
      </c>
      <c r="R7" s="422" t="s">
        <v>120</v>
      </c>
      <c r="S7" s="422" t="s">
        <v>501</v>
      </c>
    </row>
    <row r="8" spans="1:19" s="420" customFormat="1" ht="22.5" customHeight="1">
      <c r="A8" s="500">
        <v>1</v>
      </c>
      <c r="B8" s="498">
        <v>2</v>
      </c>
      <c r="C8" s="498">
        <v>3</v>
      </c>
      <c r="D8" s="549">
        <v>4</v>
      </c>
      <c r="E8" s="550"/>
      <c r="F8" s="549">
        <v>5</v>
      </c>
      <c r="G8" s="551"/>
      <c r="H8" s="550"/>
      <c r="I8" s="498"/>
      <c r="J8" s="423">
        <v>7</v>
      </c>
      <c r="K8" s="424">
        <v>8</v>
      </c>
      <c r="L8" s="423">
        <v>9</v>
      </c>
      <c r="M8" s="423">
        <v>10</v>
      </c>
      <c r="N8" s="423">
        <v>11</v>
      </c>
      <c r="O8" s="423">
        <v>12</v>
      </c>
      <c r="P8" s="423">
        <v>13</v>
      </c>
      <c r="Q8" s="423">
        <v>14</v>
      </c>
      <c r="R8" s="423">
        <v>14</v>
      </c>
      <c r="S8" s="423">
        <v>15</v>
      </c>
    </row>
    <row r="9" spans="1:19" s="420" customFormat="1" ht="8.25" customHeight="1">
      <c r="A9" s="425"/>
      <c r="B9" s="426"/>
      <c r="C9" s="426"/>
      <c r="D9" s="427"/>
      <c r="E9" s="426"/>
      <c r="F9" s="428"/>
      <c r="G9" s="427"/>
      <c r="H9" s="426"/>
      <c r="I9" s="426"/>
      <c r="J9" s="425"/>
      <c r="K9" s="429"/>
      <c r="L9" s="425"/>
      <c r="M9" s="425"/>
      <c r="N9" s="425"/>
      <c r="O9" s="425"/>
      <c r="P9" s="425"/>
      <c r="Q9" s="425"/>
      <c r="R9" s="425"/>
      <c r="S9" s="425"/>
    </row>
    <row r="10" spans="1:19" ht="76.5" customHeight="1">
      <c r="A10" s="430" t="s">
        <v>128</v>
      </c>
      <c r="B10" s="431" t="s">
        <v>541</v>
      </c>
      <c r="C10" s="432" t="s">
        <v>129</v>
      </c>
      <c r="D10" s="433" t="s">
        <v>32</v>
      </c>
      <c r="E10" s="434" t="s">
        <v>542</v>
      </c>
      <c r="F10" s="435" t="s">
        <v>128</v>
      </c>
      <c r="G10" s="543" t="s">
        <v>141</v>
      </c>
      <c r="H10" s="544"/>
      <c r="I10" s="436" t="s">
        <v>537</v>
      </c>
      <c r="J10" s="437" t="s">
        <v>60</v>
      </c>
      <c r="K10" s="437" t="s">
        <v>60</v>
      </c>
      <c r="L10" s="437" t="s">
        <v>60</v>
      </c>
      <c r="M10" s="437" t="s">
        <v>60</v>
      </c>
      <c r="N10" s="437" t="s">
        <v>60</v>
      </c>
      <c r="O10" s="437" t="s">
        <v>60</v>
      </c>
      <c r="P10" s="437" t="s">
        <v>60</v>
      </c>
      <c r="Q10" s="437" t="s">
        <v>60</v>
      </c>
      <c r="R10" s="437" t="s">
        <v>60</v>
      </c>
      <c r="S10" s="437" t="s">
        <v>60</v>
      </c>
    </row>
    <row r="11" spans="1:19" ht="82.5" customHeight="1">
      <c r="A11" s="438"/>
      <c r="B11" s="439"/>
      <c r="C11" s="440"/>
      <c r="D11" s="441"/>
      <c r="E11" s="442"/>
      <c r="F11" s="443"/>
      <c r="G11" s="444">
        <v>1</v>
      </c>
      <c r="H11" s="445" t="s">
        <v>504</v>
      </c>
      <c r="I11" s="446" t="s">
        <v>552</v>
      </c>
      <c r="J11" s="450" t="s">
        <v>505</v>
      </c>
      <c r="K11" s="486">
        <v>498395000</v>
      </c>
      <c r="L11" s="451" t="s">
        <v>60</v>
      </c>
      <c r="M11" s="451" t="s">
        <v>60</v>
      </c>
      <c r="N11" s="451" t="s">
        <v>60</v>
      </c>
      <c r="O11" s="451" t="s">
        <v>60</v>
      </c>
      <c r="P11" s="451" t="s">
        <v>60</v>
      </c>
      <c r="Q11" s="451" t="s">
        <v>60</v>
      </c>
      <c r="R11" s="451" t="s">
        <v>60</v>
      </c>
      <c r="S11" s="486">
        <v>498395000</v>
      </c>
    </row>
    <row r="12" spans="1:19" ht="82.5" customHeight="1">
      <c r="A12" s="438"/>
      <c r="B12" s="439"/>
      <c r="C12" s="440"/>
      <c r="D12" s="441" t="s">
        <v>506</v>
      </c>
      <c r="E12" s="442" t="s">
        <v>583</v>
      </c>
      <c r="F12" s="435" t="s">
        <v>128</v>
      </c>
      <c r="G12" s="543" t="s">
        <v>141</v>
      </c>
      <c r="H12" s="544"/>
      <c r="I12" s="436" t="s">
        <v>537</v>
      </c>
      <c r="J12" s="437" t="s">
        <v>60</v>
      </c>
      <c r="K12" s="437" t="s">
        <v>60</v>
      </c>
      <c r="L12" s="437" t="s">
        <v>60</v>
      </c>
      <c r="M12" s="437" t="s">
        <v>60</v>
      </c>
      <c r="N12" s="437" t="s">
        <v>60</v>
      </c>
      <c r="O12" s="437" t="s">
        <v>60</v>
      </c>
      <c r="P12" s="437" t="s">
        <v>60</v>
      </c>
      <c r="Q12" s="437" t="s">
        <v>60</v>
      </c>
      <c r="R12" s="437" t="s">
        <v>60</v>
      </c>
      <c r="S12" s="437" t="s">
        <v>60</v>
      </c>
    </row>
    <row r="13" spans="1:19" ht="82.5" customHeight="1">
      <c r="A13" s="438"/>
      <c r="B13" s="439"/>
      <c r="C13" s="440"/>
      <c r="D13" s="441"/>
      <c r="E13" s="419"/>
      <c r="F13" s="443"/>
      <c r="G13" s="444">
        <v>1</v>
      </c>
      <c r="H13" s="445" t="s">
        <v>502</v>
      </c>
      <c r="I13" s="446" t="s">
        <v>445</v>
      </c>
      <c r="J13" s="447" t="s">
        <v>503</v>
      </c>
      <c r="K13" s="486">
        <v>58035000</v>
      </c>
      <c r="L13" s="447" t="s">
        <v>503</v>
      </c>
      <c r="M13" s="448">
        <v>109189000</v>
      </c>
      <c r="N13" s="447" t="s">
        <v>503</v>
      </c>
      <c r="O13" s="448">
        <v>64175000</v>
      </c>
      <c r="P13" s="447" t="s">
        <v>503</v>
      </c>
      <c r="Q13" s="448">
        <v>63175000</v>
      </c>
      <c r="R13" s="449" t="s">
        <v>446</v>
      </c>
      <c r="S13" s="487">
        <f>K13+M13+O13+Q13</f>
        <v>294574000</v>
      </c>
    </row>
    <row r="14" spans="1:19" ht="69.75" customHeight="1">
      <c r="A14" s="430"/>
      <c r="B14" s="419"/>
      <c r="C14" s="502"/>
      <c r="D14" s="514" t="s">
        <v>584</v>
      </c>
      <c r="E14" s="442" t="s">
        <v>38</v>
      </c>
      <c r="F14" s="443" t="s">
        <v>507</v>
      </c>
      <c r="G14" s="545" t="s">
        <v>143</v>
      </c>
      <c r="H14" s="546"/>
      <c r="I14" s="446" t="s">
        <v>538</v>
      </c>
      <c r="J14" s="451" t="s">
        <v>60</v>
      </c>
      <c r="K14" s="451" t="s">
        <v>60</v>
      </c>
      <c r="L14" s="451" t="s">
        <v>60</v>
      </c>
      <c r="M14" s="451" t="s">
        <v>60</v>
      </c>
      <c r="N14" s="451" t="s">
        <v>60</v>
      </c>
      <c r="O14" s="451" t="s">
        <v>60</v>
      </c>
      <c r="P14" s="451" t="s">
        <v>60</v>
      </c>
      <c r="Q14" s="451" t="s">
        <v>60</v>
      </c>
      <c r="R14" s="451" t="s">
        <v>60</v>
      </c>
      <c r="S14" s="451" t="s">
        <v>60</v>
      </c>
    </row>
    <row r="15" spans="1:19" ht="48.75" customHeight="1">
      <c r="A15" s="438"/>
      <c r="B15" s="439"/>
      <c r="C15" s="440"/>
      <c r="D15" s="441"/>
      <c r="E15" s="442"/>
      <c r="F15" s="443"/>
      <c r="G15" s="444">
        <v>1</v>
      </c>
      <c r="H15" s="445" t="s">
        <v>508</v>
      </c>
      <c r="I15" s="446" t="s">
        <v>509</v>
      </c>
      <c r="J15" s="452" t="s">
        <v>510</v>
      </c>
      <c r="K15" s="486">
        <v>195936500</v>
      </c>
      <c r="L15" s="453" t="s">
        <v>510</v>
      </c>
      <c r="M15" s="486">
        <v>195936500</v>
      </c>
      <c r="N15" s="453" t="s">
        <v>511</v>
      </c>
      <c r="O15" s="486">
        <v>195936500</v>
      </c>
      <c r="P15" s="454" t="s">
        <v>510</v>
      </c>
      <c r="Q15" s="486">
        <v>195936500</v>
      </c>
      <c r="R15" s="453" t="s">
        <v>512</v>
      </c>
      <c r="S15" s="487">
        <f>K15+M15+O15+Q15</f>
        <v>783746000</v>
      </c>
    </row>
    <row r="16" spans="1:19" ht="48.75" customHeight="1">
      <c r="A16" s="438">
        <v>2</v>
      </c>
      <c r="B16" s="431" t="s">
        <v>543</v>
      </c>
      <c r="C16" s="432" t="s">
        <v>544</v>
      </c>
      <c r="D16" s="433" t="s">
        <v>46</v>
      </c>
      <c r="E16" s="434" t="s">
        <v>54</v>
      </c>
      <c r="F16" s="443"/>
      <c r="G16" s="444"/>
      <c r="H16" s="501" t="s">
        <v>60</v>
      </c>
      <c r="I16" s="501" t="s">
        <v>60</v>
      </c>
      <c r="J16" s="501" t="s">
        <v>60</v>
      </c>
      <c r="K16" s="501" t="s">
        <v>60</v>
      </c>
      <c r="L16" s="501" t="s">
        <v>60</v>
      </c>
      <c r="M16" s="501" t="s">
        <v>60</v>
      </c>
      <c r="N16" s="501" t="s">
        <v>60</v>
      </c>
      <c r="O16" s="501" t="s">
        <v>60</v>
      </c>
      <c r="P16" s="501" t="s">
        <v>60</v>
      </c>
      <c r="Q16" s="501" t="s">
        <v>60</v>
      </c>
      <c r="R16" s="501" t="s">
        <v>60</v>
      </c>
      <c r="S16" s="501" t="s">
        <v>60</v>
      </c>
    </row>
    <row r="17" spans="1:19" ht="48.75" customHeight="1">
      <c r="A17" s="438"/>
      <c r="B17" s="439"/>
      <c r="C17" s="440"/>
      <c r="D17" s="441" t="s">
        <v>550</v>
      </c>
      <c r="E17" s="442" t="s">
        <v>545</v>
      </c>
      <c r="F17" s="443"/>
      <c r="G17" s="545" t="s">
        <v>145</v>
      </c>
      <c r="H17" s="546"/>
      <c r="I17" s="446" t="s">
        <v>539</v>
      </c>
      <c r="J17" s="451" t="s">
        <v>60</v>
      </c>
      <c r="K17" s="451" t="s">
        <v>60</v>
      </c>
      <c r="L17" s="451" t="s">
        <v>60</v>
      </c>
      <c r="M17" s="451" t="s">
        <v>60</v>
      </c>
      <c r="N17" s="451" t="s">
        <v>60</v>
      </c>
      <c r="O17" s="451" t="s">
        <v>60</v>
      </c>
      <c r="P17" s="451" t="s">
        <v>60</v>
      </c>
      <c r="Q17" s="451" t="s">
        <v>60</v>
      </c>
      <c r="R17" s="451" t="s">
        <v>60</v>
      </c>
      <c r="S17" s="451" t="s">
        <v>60</v>
      </c>
    </row>
    <row r="18" spans="1:19" ht="48.75" customHeight="1">
      <c r="A18" s="438"/>
      <c r="B18" s="439"/>
      <c r="C18" s="440"/>
      <c r="D18" s="441"/>
      <c r="E18" s="442"/>
      <c r="F18" s="443"/>
      <c r="G18" s="444">
        <v>1</v>
      </c>
      <c r="H18" s="445" t="s">
        <v>522</v>
      </c>
      <c r="I18" s="446" t="s">
        <v>523</v>
      </c>
      <c r="J18" s="451" t="s">
        <v>60</v>
      </c>
      <c r="K18" s="486">
        <v>108406900</v>
      </c>
      <c r="L18" s="451" t="s">
        <v>60</v>
      </c>
      <c r="M18" s="486">
        <v>105600000</v>
      </c>
      <c r="N18" s="451" t="s">
        <v>60</v>
      </c>
      <c r="O18" s="486">
        <v>72820000</v>
      </c>
      <c r="P18" s="451" t="s">
        <v>60</v>
      </c>
      <c r="Q18" s="490">
        <v>0</v>
      </c>
      <c r="R18" s="453" t="s">
        <v>464</v>
      </c>
      <c r="S18" s="487">
        <f>K18+M18+O18+Q18</f>
        <v>286826900</v>
      </c>
    </row>
    <row r="19" spans="1:19" ht="48.75" customHeight="1">
      <c r="A19" s="438"/>
      <c r="B19" s="439"/>
      <c r="C19" s="440"/>
      <c r="D19" s="441"/>
      <c r="E19" s="442"/>
      <c r="F19" s="443"/>
      <c r="G19" s="461">
        <v>2</v>
      </c>
      <c r="H19" s="462" t="s">
        <v>526</v>
      </c>
      <c r="I19" s="463" t="s">
        <v>527</v>
      </c>
      <c r="J19" s="464" t="s">
        <v>441</v>
      </c>
      <c r="K19" s="492">
        <v>71798000</v>
      </c>
      <c r="L19" s="464" t="s">
        <v>441</v>
      </c>
      <c r="M19" s="492">
        <v>27700000</v>
      </c>
      <c r="N19" s="465" t="s">
        <v>60</v>
      </c>
      <c r="O19" s="493" t="s">
        <v>60</v>
      </c>
      <c r="P19" s="465" t="s">
        <v>60</v>
      </c>
      <c r="Q19" s="493" t="s">
        <v>60</v>
      </c>
      <c r="R19" s="466" t="s">
        <v>469</v>
      </c>
      <c r="S19" s="494">
        <f>K19+M19</f>
        <v>99498000</v>
      </c>
    </row>
    <row r="20" spans="1:19" ht="48.75" customHeight="1">
      <c r="A20" s="438"/>
      <c r="B20" s="439"/>
      <c r="C20" s="440"/>
      <c r="D20" s="441" t="s">
        <v>551</v>
      </c>
      <c r="E20" s="442" t="s">
        <v>546</v>
      </c>
      <c r="F20" s="443" t="s">
        <v>513</v>
      </c>
      <c r="G20" s="545" t="s">
        <v>145</v>
      </c>
      <c r="H20" s="546"/>
      <c r="I20" s="446" t="s">
        <v>539</v>
      </c>
      <c r="J20" s="451" t="s">
        <v>60</v>
      </c>
      <c r="K20" s="451" t="s">
        <v>60</v>
      </c>
      <c r="L20" s="451" t="s">
        <v>60</v>
      </c>
      <c r="M20" s="451" t="s">
        <v>60</v>
      </c>
      <c r="N20" s="451" t="s">
        <v>60</v>
      </c>
      <c r="O20" s="451" t="s">
        <v>60</v>
      </c>
      <c r="P20" s="451" t="s">
        <v>60</v>
      </c>
      <c r="Q20" s="451" t="s">
        <v>60</v>
      </c>
      <c r="R20" s="451" t="s">
        <v>60</v>
      </c>
      <c r="S20" s="451" t="s">
        <v>60</v>
      </c>
    </row>
    <row r="21" spans="1:19" ht="93" customHeight="1">
      <c r="A21" s="430"/>
      <c r="B21" s="431"/>
      <c r="C21" s="432"/>
      <c r="D21" s="433"/>
      <c r="E21" s="434"/>
      <c r="F21" s="419"/>
      <c r="G21" s="444">
        <v>1</v>
      </c>
      <c r="H21" s="445" t="s">
        <v>514</v>
      </c>
      <c r="I21" s="446" t="s">
        <v>515</v>
      </c>
      <c r="J21" s="450" t="s">
        <v>516</v>
      </c>
      <c r="K21" s="486">
        <v>59350100</v>
      </c>
      <c r="L21" s="450" t="s">
        <v>516</v>
      </c>
      <c r="M21" s="486">
        <v>65130000</v>
      </c>
      <c r="N21" s="450" t="s">
        <v>516</v>
      </c>
      <c r="O21" s="486">
        <v>36302000</v>
      </c>
      <c r="P21" s="450" t="s">
        <v>516</v>
      </c>
      <c r="Q21" s="486">
        <v>36304000</v>
      </c>
      <c r="R21" s="453" t="s">
        <v>474</v>
      </c>
      <c r="S21" s="487">
        <f>K21+M21+O21+Q21</f>
        <v>197086100</v>
      </c>
    </row>
    <row r="22" spans="1:19" ht="60.75" customHeight="1">
      <c r="A22" s="438"/>
      <c r="B22" s="439"/>
      <c r="C22" s="440"/>
      <c r="D22" s="441"/>
      <c r="E22" s="442"/>
      <c r="F22" s="455"/>
      <c r="G22" s="444">
        <v>2</v>
      </c>
      <c r="H22" s="445" t="s">
        <v>517</v>
      </c>
      <c r="I22" s="446" t="s">
        <v>518</v>
      </c>
      <c r="J22" s="450" t="s">
        <v>519</v>
      </c>
      <c r="K22" s="488">
        <v>52679100</v>
      </c>
      <c r="L22" s="450" t="s">
        <v>519</v>
      </c>
      <c r="M22" s="488">
        <v>55600000</v>
      </c>
      <c r="N22" s="450" t="s">
        <v>519</v>
      </c>
      <c r="O22" s="488">
        <v>127043000</v>
      </c>
      <c r="P22" s="450" t="s">
        <v>519</v>
      </c>
      <c r="Q22" s="488">
        <v>204866000</v>
      </c>
      <c r="R22" s="453" t="s">
        <v>459</v>
      </c>
      <c r="S22" s="489">
        <f>K22+M22+O22+Q22</f>
        <v>440188100</v>
      </c>
    </row>
    <row r="23" spans="1:19" ht="60.75" customHeight="1">
      <c r="A23" s="438"/>
      <c r="B23" s="439"/>
      <c r="C23" s="440"/>
      <c r="D23" s="441"/>
      <c r="E23" s="442"/>
      <c r="F23" s="455"/>
      <c r="G23" s="444">
        <v>3</v>
      </c>
      <c r="H23" s="445" t="s">
        <v>520</v>
      </c>
      <c r="I23" s="446" t="s">
        <v>521</v>
      </c>
      <c r="J23" s="450" t="s">
        <v>519</v>
      </c>
      <c r="K23" s="488">
        <v>117224000</v>
      </c>
      <c r="L23" s="450" t="s">
        <v>519</v>
      </c>
      <c r="M23" s="488">
        <v>131924000</v>
      </c>
      <c r="N23" s="450" t="s">
        <v>519</v>
      </c>
      <c r="O23" s="488">
        <v>124213000</v>
      </c>
      <c r="P23" s="450" t="s">
        <v>519</v>
      </c>
      <c r="Q23" s="488">
        <v>41925800</v>
      </c>
      <c r="R23" s="453" t="s">
        <v>459</v>
      </c>
      <c r="S23" s="489">
        <f>K23+M23+O23+Q23</f>
        <v>415286800</v>
      </c>
    </row>
    <row r="24" spans="1:19" ht="60.75" customHeight="1">
      <c r="A24" s="438"/>
      <c r="B24" s="439"/>
      <c r="C24" s="440"/>
      <c r="D24" s="441"/>
      <c r="E24" s="442"/>
      <c r="F24" s="455"/>
      <c r="G24" s="444">
        <v>5</v>
      </c>
      <c r="H24" s="445" t="s">
        <v>524</v>
      </c>
      <c r="I24" s="446" t="s">
        <v>525</v>
      </c>
      <c r="J24" s="451" t="s">
        <v>60</v>
      </c>
      <c r="K24" s="486">
        <v>30000000</v>
      </c>
      <c r="L24" s="451" t="s">
        <v>60</v>
      </c>
      <c r="M24" s="486">
        <v>89458500</v>
      </c>
      <c r="N24" s="451" t="s">
        <v>60</v>
      </c>
      <c r="O24" s="491" t="s">
        <v>60</v>
      </c>
      <c r="P24" s="451" t="s">
        <v>60</v>
      </c>
      <c r="Q24" s="491" t="s">
        <v>60</v>
      </c>
      <c r="R24" s="453" t="s">
        <v>441</v>
      </c>
      <c r="S24" s="487">
        <f>K24+M24</f>
        <v>119458500</v>
      </c>
    </row>
    <row r="25" spans="1:19" ht="60.75" customHeight="1">
      <c r="A25" s="467">
        <v>3</v>
      </c>
      <c r="B25" s="468" t="s">
        <v>547</v>
      </c>
      <c r="C25" s="469" t="s">
        <v>548</v>
      </c>
      <c r="D25" s="470" t="s">
        <v>49</v>
      </c>
      <c r="E25" s="471" t="s">
        <v>549</v>
      </c>
      <c r="F25" s="472" t="s">
        <v>528</v>
      </c>
      <c r="G25" s="547" t="s">
        <v>147</v>
      </c>
      <c r="H25" s="548"/>
      <c r="I25" s="473" t="s">
        <v>540</v>
      </c>
      <c r="J25" s="474" t="s">
        <v>60</v>
      </c>
      <c r="K25" s="474" t="s">
        <v>60</v>
      </c>
      <c r="L25" s="474" t="s">
        <v>60</v>
      </c>
      <c r="M25" s="474" t="s">
        <v>60</v>
      </c>
      <c r="N25" s="474" t="s">
        <v>60</v>
      </c>
      <c r="O25" s="474" t="s">
        <v>60</v>
      </c>
      <c r="P25" s="474" t="s">
        <v>60</v>
      </c>
      <c r="Q25" s="474" t="s">
        <v>60</v>
      </c>
      <c r="R25" s="474" t="s">
        <v>60</v>
      </c>
      <c r="S25" s="474" t="s">
        <v>60</v>
      </c>
    </row>
    <row r="26" spans="1:19" ht="44.25" customHeight="1">
      <c r="A26" s="438"/>
      <c r="B26" s="439"/>
      <c r="C26" s="440"/>
      <c r="D26" s="441"/>
      <c r="E26" s="442"/>
      <c r="F26" s="443"/>
      <c r="G26" s="444">
        <v>1</v>
      </c>
      <c r="H26" s="445" t="s">
        <v>529</v>
      </c>
      <c r="I26" s="446" t="s">
        <v>530</v>
      </c>
      <c r="J26" s="450" t="s">
        <v>464</v>
      </c>
      <c r="K26" s="488">
        <v>125354000</v>
      </c>
      <c r="L26" s="450" t="s">
        <v>464</v>
      </c>
      <c r="M26" s="488">
        <v>120000000</v>
      </c>
      <c r="N26" s="451" t="s">
        <v>60</v>
      </c>
      <c r="O26" s="491" t="s">
        <v>60</v>
      </c>
      <c r="P26" s="451" t="s">
        <v>60</v>
      </c>
      <c r="Q26" s="491" t="s">
        <v>60</v>
      </c>
      <c r="R26" s="453" t="s">
        <v>531</v>
      </c>
      <c r="S26" s="489">
        <f>K26+M26</f>
        <v>245354000</v>
      </c>
    </row>
    <row r="27" spans="1:19" ht="49.5" customHeight="1">
      <c r="A27" s="456"/>
      <c r="B27" s="457"/>
      <c r="C27" s="458"/>
      <c r="D27" s="459"/>
      <c r="E27" s="460"/>
      <c r="F27" s="475"/>
      <c r="G27" s="476">
        <v>2</v>
      </c>
      <c r="H27" s="477" t="s">
        <v>532</v>
      </c>
      <c r="I27" s="478" t="s">
        <v>533</v>
      </c>
      <c r="J27" s="479" t="s">
        <v>60</v>
      </c>
      <c r="K27" s="495" t="s">
        <v>60</v>
      </c>
      <c r="L27" s="480" t="s">
        <v>534</v>
      </c>
      <c r="M27" s="496">
        <v>1250000</v>
      </c>
      <c r="N27" s="480" t="s">
        <v>534</v>
      </c>
      <c r="O27" s="496">
        <v>186747830</v>
      </c>
      <c r="P27" s="479" t="s">
        <v>60</v>
      </c>
      <c r="Q27" s="495" t="s">
        <v>60</v>
      </c>
      <c r="R27" s="481" t="s">
        <v>488</v>
      </c>
      <c r="S27" s="497">
        <f>M27+O27</f>
        <v>187997830</v>
      </c>
    </row>
    <row r="28" spans="1:19" ht="29.25" customHeight="1"/>
    <row r="29" spans="1:19" ht="18.75" customHeight="1">
      <c r="O29" s="540" t="s">
        <v>535</v>
      </c>
      <c r="P29" s="540"/>
      <c r="Q29" s="540"/>
      <c r="R29" s="540"/>
      <c r="S29" s="540"/>
    </row>
    <row r="30" spans="1:19" ht="18.75" customHeight="1">
      <c r="O30" s="482"/>
    </row>
    <row r="31" spans="1:19" ht="18.75" customHeight="1">
      <c r="O31" s="540" t="s">
        <v>78</v>
      </c>
      <c r="P31" s="540"/>
      <c r="Q31" s="540"/>
      <c r="R31" s="540"/>
      <c r="S31" s="540"/>
    </row>
    <row r="32" spans="1:19" ht="18.75" customHeight="1">
      <c r="O32" s="540" t="s">
        <v>79</v>
      </c>
      <c r="P32" s="540"/>
      <c r="Q32" s="540"/>
      <c r="R32" s="540"/>
      <c r="S32" s="540"/>
    </row>
    <row r="33" spans="15:19" ht="18.75" customHeight="1">
      <c r="O33" s="483"/>
    </row>
    <row r="34" spans="15:19" ht="18.75" customHeight="1">
      <c r="O34" s="483"/>
    </row>
    <row r="35" spans="15:19" ht="18.75" customHeight="1">
      <c r="O35" s="483"/>
    </row>
    <row r="36" spans="15:19" ht="18.75" customHeight="1">
      <c r="O36" s="483"/>
    </row>
    <row r="37" spans="15:19" ht="18.75" customHeight="1">
      <c r="O37" s="541" t="s">
        <v>536</v>
      </c>
      <c r="P37" s="540"/>
      <c r="Q37" s="540"/>
      <c r="R37" s="540"/>
      <c r="S37" s="540"/>
    </row>
    <row r="38" spans="15:19" ht="18.75" customHeight="1">
      <c r="O38" s="542" t="s">
        <v>81</v>
      </c>
      <c r="P38" s="542"/>
      <c r="Q38" s="542"/>
      <c r="R38" s="542"/>
      <c r="S38" s="542"/>
    </row>
    <row r="39" spans="15:19" ht="18.75" customHeight="1">
      <c r="O39" s="542" t="s">
        <v>82</v>
      </c>
      <c r="P39" s="542"/>
      <c r="Q39" s="542"/>
      <c r="R39" s="542"/>
      <c r="S39" s="542"/>
    </row>
    <row r="40" spans="15:19" ht="18.75" customHeight="1"/>
  </sheetData>
  <mergeCells count="28">
    <mergeCell ref="D8:E8"/>
    <mergeCell ref="F8:H8"/>
    <mergeCell ref="A1:S1"/>
    <mergeCell ref="A2:S2"/>
    <mergeCell ref="C4:C7"/>
    <mergeCell ref="D4:E7"/>
    <mergeCell ref="F4:H7"/>
    <mergeCell ref="I4:I7"/>
    <mergeCell ref="J4:Q4"/>
    <mergeCell ref="R4:S6"/>
    <mergeCell ref="J5:K6"/>
    <mergeCell ref="L5:M6"/>
    <mergeCell ref="N5:O6"/>
    <mergeCell ref="P5:Q6"/>
    <mergeCell ref="B4:B7"/>
    <mergeCell ref="A4:A7"/>
    <mergeCell ref="O32:S32"/>
    <mergeCell ref="O37:S37"/>
    <mergeCell ref="O38:S38"/>
    <mergeCell ref="O39:S39"/>
    <mergeCell ref="G10:H10"/>
    <mergeCell ref="G14:H14"/>
    <mergeCell ref="G20:H20"/>
    <mergeCell ref="G25:H25"/>
    <mergeCell ref="O29:S29"/>
    <mergeCell ref="O31:S31"/>
    <mergeCell ref="G12:H12"/>
    <mergeCell ref="G17:H17"/>
  </mergeCells>
  <printOptions horizontalCentered="1"/>
  <pageMargins left="0.25" right="0.25" top="0.56000000000000005" bottom="1.23" header="0" footer="0"/>
  <pageSetup paperSize="256" scale="48" orientation="landscape" useFirstPageNumber="1" horizontalDpi="4294967292" r:id="rId1"/>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sheetPr>
    <tabColor rgb="FF7030A0"/>
  </sheetPr>
  <dimension ref="A1:G44"/>
  <sheetViews>
    <sheetView workbookViewId="0">
      <selection activeCell="C11" sqref="C11"/>
    </sheetView>
  </sheetViews>
  <sheetFormatPr defaultRowHeight="15"/>
  <cols>
    <col min="1" max="1" width="4" customWidth="1"/>
    <col min="2" max="2" width="68.7109375" customWidth="1"/>
    <col min="3" max="3" width="46" customWidth="1"/>
    <col min="4" max="4" width="69.140625" customWidth="1"/>
    <col min="5" max="5" width="4.85546875" customWidth="1"/>
    <col min="6" max="6" width="5.7109375" customWidth="1"/>
    <col min="7" max="7" width="9.42578125" customWidth="1"/>
  </cols>
  <sheetData>
    <row r="1" spans="1:7" s="38" customFormat="1"/>
    <row r="2" spans="1:7" s="38" customFormat="1" ht="15" customHeight="1">
      <c r="D2" s="588" t="s">
        <v>564</v>
      </c>
      <c r="E2" s="588"/>
      <c r="F2" s="588"/>
      <c r="G2" s="588"/>
    </row>
    <row r="3" spans="1:7" s="38" customFormat="1">
      <c r="D3" s="588" t="s">
        <v>565</v>
      </c>
      <c r="E3" s="588"/>
      <c r="F3" s="266"/>
      <c r="G3" s="266"/>
    </row>
    <row r="4" spans="1:7" s="38" customFormat="1">
      <c r="D4" s="588" t="s">
        <v>566</v>
      </c>
      <c r="E4" s="588"/>
      <c r="F4" s="266"/>
      <c r="G4" s="266"/>
    </row>
    <row r="5" spans="1:7" s="38" customFormat="1"/>
    <row r="6" spans="1:7" s="38" customFormat="1" ht="18">
      <c r="A6" s="579" t="s">
        <v>61</v>
      </c>
      <c r="B6" s="579"/>
      <c r="C6" s="579"/>
      <c r="D6" s="579"/>
      <c r="E6" s="579"/>
      <c r="F6" s="579"/>
      <c r="G6" s="579"/>
    </row>
    <row r="7" spans="1:7" s="38" customFormat="1" ht="18">
      <c r="A7" s="579" t="s">
        <v>62</v>
      </c>
      <c r="B7" s="579"/>
      <c r="C7" s="579"/>
      <c r="D7" s="579"/>
      <c r="E7" s="579"/>
      <c r="F7" s="579"/>
      <c r="G7" s="579"/>
    </row>
    <row r="8" spans="1:7" s="38" customFormat="1"/>
    <row r="9" spans="1:7" s="38" customFormat="1">
      <c r="A9" s="509" t="s">
        <v>567</v>
      </c>
      <c r="B9" s="401" t="s">
        <v>568</v>
      </c>
    </row>
    <row r="10" spans="1:7" s="38" customFormat="1">
      <c r="A10" s="510" t="s">
        <v>130</v>
      </c>
      <c r="B10" s="3" t="s">
        <v>569</v>
      </c>
      <c r="C10" s="2" t="s">
        <v>53</v>
      </c>
    </row>
    <row r="11" spans="1:7" s="38" customFormat="1">
      <c r="A11" s="509" t="s">
        <v>573</v>
      </c>
      <c r="B11" s="3" t="s">
        <v>570</v>
      </c>
      <c r="C11" s="2"/>
    </row>
    <row r="12" spans="1:7" s="38" customFormat="1">
      <c r="A12" s="401"/>
      <c r="B12" s="3" t="s">
        <v>571</v>
      </c>
    </row>
    <row r="13" spans="1:7">
      <c r="A13" s="401"/>
      <c r="B13" s="3" t="s">
        <v>572</v>
      </c>
    </row>
    <row r="15" spans="1:7" ht="18">
      <c r="A15" s="99"/>
      <c r="B15" s="38"/>
      <c r="C15" s="38"/>
      <c r="D15" s="38"/>
      <c r="E15" s="38"/>
      <c r="F15" s="38"/>
      <c r="G15" s="38"/>
    </row>
    <row r="16" spans="1:7" s="401" customFormat="1">
      <c r="A16" s="402" t="s">
        <v>9</v>
      </c>
      <c r="B16" s="403" t="s">
        <v>63</v>
      </c>
      <c r="C16" s="403" t="s">
        <v>64</v>
      </c>
      <c r="D16" s="601" t="s">
        <v>93</v>
      </c>
      <c r="E16" s="601"/>
      <c r="F16" s="602"/>
      <c r="G16" s="404" t="s">
        <v>92</v>
      </c>
    </row>
    <row r="17" spans="1:7" s="401" customFormat="1" ht="14.25">
      <c r="A17" s="405" t="s">
        <v>17</v>
      </c>
      <c r="B17" s="406" t="s">
        <v>18</v>
      </c>
      <c r="C17" s="406" t="s">
        <v>19</v>
      </c>
      <c r="D17" s="603" t="s">
        <v>20</v>
      </c>
      <c r="E17" s="604"/>
      <c r="F17" s="605"/>
      <c r="G17" s="407" t="s">
        <v>21</v>
      </c>
    </row>
    <row r="18" spans="1:7" s="395" customFormat="1" ht="18.75" customHeight="1">
      <c r="A18" s="596">
        <v>1</v>
      </c>
      <c r="B18" s="592" t="s">
        <v>129</v>
      </c>
      <c r="C18" s="587" t="s">
        <v>67</v>
      </c>
      <c r="D18" s="394" t="s">
        <v>89</v>
      </c>
      <c r="E18" s="574" t="s">
        <v>65</v>
      </c>
      <c r="F18" s="576">
        <v>100</v>
      </c>
      <c r="G18" s="573"/>
    </row>
    <row r="19" spans="1:7" s="395" customFormat="1">
      <c r="A19" s="597"/>
      <c r="B19" s="593"/>
      <c r="C19" s="587"/>
      <c r="D19" s="396" t="s">
        <v>68</v>
      </c>
      <c r="E19" s="575"/>
      <c r="F19" s="570"/>
      <c r="G19" s="572"/>
    </row>
    <row r="20" spans="1:7" s="395" customFormat="1">
      <c r="A20" s="597"/>
      <c r="B20" s="593"/>
      <c r="C20" s="587" t="s">
        <v>69</v>
      </c>
      <c r="D20" s="394" t="s">
        <v>70</v>
      </c>
      <c r="E20" s="595" t="s">
        <v>65</v>
      </c>
      <c r="F20" s="569">
        <v>100</v>
      </c>
      <c r="G20" s="571"/>
    </row>
    <row r="21" spans="1:7" s="395" customFormat="1">
      <c r="A21" s="597"/>
      <c r="B21" s="593"/>
      <c r="C21" s="587"/>
      <c r="D21" s="396" t="s">
        <v>71</v>
      </c>
      <c r="E21" s="575"/>
      <c r="F21" s="570"/>
      <c r="G21" s="572"/>
    </row>
    <row r="22" spans="1:7" s="395" customFormat="1">
      <c r="A22" s="597"/>
      <c r="B22" s="593"/>
      <c r="C22" s="599" t="s">
        <v>561</v>
      </c>
      <c r="D22" s="400" t="s">
        <v>562</v>
      </c>
      <c r="E22" s="574" t="s">
        <v>65</v>
      </c>
      <c r="F22" s="577">
        <v>100</v>
      </c>
      <c r="G22" s="508"/>
    </row>
    <row r="23" spans="1:7" s="395" customFormat="1">
      <c r="A23" s="598"/>
      <c r="B23" s="594"/>
      <c r="C23" s="600"/>
      <c r="D23" s="399" t="s">
        <v>563</v>
      </c>
      <c r="E23" s="575"/>
      <c r="F23" s="578"/>
      <c r="G23" s="508"/>
    </row>
    <row r="24" spans="1:7" s="395" customFormat="1">
      <c r="A24" s="589">
        <v>2</v>
      </c>
      <c r="B24" s="592" t="s">
        <v>72</v>
      </c>
      <c r="C24" s="586" t="s">
        <v>73</v>
      </c>
      <c r="D24" s="394" t="s">
        <v>74</v>
      </c>
      <c r="E24" s="574" t="s">
        <v>65</v>
      </c>
      <c r="F24" s="576">
        <v>100</v>
      </c>
      <c r="G24" s="397"/>
    </row>
    <row r="25" spans="1:7" s="395" customFormat="1">
      <c r="A25" s="590"/>
      <c r="B25" s="593"/>
      <c r="C25" s="586"/>
      <c r="D25" s="396" t="s">
        <v>75</v>
      </c>
      <c r="E25" s="575"/>
      <c r="F25" s="570"/>
      <c r="G25" s="398"/>
    </row>
    <row r="26" spans="1:7" s="395" customFormat="1" ht="17.25" customHeight="1">
      <c r="A26" s="590"/>
      <c r="B26" s="593"/>
      <c r="C26" s="584" t="s">
        <v>55</v>
      </c>
      <c r="D26" s="394" t="s">
        <v>87</v>
      </c>
      <c r="E26" s="574" t="s">
        <v>65</v>
      </c>
      <c r="F26" s="576">
        <v>100</v>
      </c>
      <c r="G26" s="567"/>
    </row>
    <row r="27" spans="1:7" s="395" customFormat="1">
      <c r="A27" s="590"/>
      <c r="B27" s="593"/>
      <c r="C27" s="585"/>
      <c r="D27" s="399" t="s">
        <v>88</v>
      </c>
      <c r="E27" s="575"/>
      <c r="F27" s="570"/>
      <c r="G27" s="568"/>
    </row>
    <row r="28" spans="1:7" s="395" customFormat="1" ht="17.25" customHeight="1">
      <c r="A28" s="590"/>
      <c r="B28" s="593"/>
      <c r="C28" s="584" t="s">
        <v>56</v>
      </c>
      <c r="D28" s="394" t="s">
        <v>90</v>
      </c>
      <c r="E28" s="574" t="s">
        <v>65</v>
      </c>
      <c r="F28" s="576">
        <v>100</v>
      </c>
      <c r="G28" s="567"/>
    </row>
    <row r="29" spans="1:7" s="395" customFormat="1">
      <c r="A29" s="591"/>
      <c r="B29" s="594"/>
      <c r="C29" s="585"/>
      <c r="D29" s="396" t="s">
        <v>66</v>
      </c>
      <c r="E29" s="575"/>
      <c r="F29" s="570"/>
      <c r="G29" s="568"/>
    </row>
    <row r="30" spans="1:7" s="395" customFormat="1">
      <c r="A30" s="582">
        <v>3</v>
      </c>
      <c r="B30" s="580" t="s">
        <v>52</v>
      </c>
      <c r="C30" s="584" t="s">
        <v>57</v>
      </c>
      <c r="D30" s="400" t="s">
        <v>94</v>
      </c>
      <c r="E30" s="574" t="s">
        <v>65</v>
      </c>
      <c r="F30" s="576">
        <v>100</v>
      </c>
      <c r="G30" s="567"/>
    </row>
    <row r="31" spans="1:7" s="395" customFormat="1">
      <c r="A31" s="583"/>
      <c r="B31" s="581"/>
      <c r="C31" s="585"/>
      <c r="D31" s="396" t="s">
        <v>76</v>
      </c>
      <c r="E31" s="575"/>
      <c r="F31" s="570"/>
      <c r="G31" s="568"/>
    </row>
    <row r="32" spans="1:7" s="395" customFormat="1"/>
    <row r="33" spans="1:7" s="395" customFormat="1"/>
    <row r="34" spans="1:7" s="395" customFormat="1">
      <c r="D34" s="366" t="s">
        <v>91</v>
      </c>
    </row>
    <row r="35" spans="1:7" s="395" customFormat="1">
      <c r="D35" s="366" t="s">
        <v>77</v>
      </c>
      <c r="E35" s="64"/>
      <c r="F35" s="64"/>
    </row>
    <row r="36" spans="1:7" s="395" customFormat="1">
      <c r="D36" s="367" t="s">
        <v>78</v>
      </c>
      <c r="E36" s="64"/>
      <c r="F36" s="64"/>
    </row>
    <row r="37" spans="1:7" s="395" customFormat="1">
      <c r="D37" s="367" t="s">
        <v>79</v>
      </c>
      <c r="E37" s="64"/>
      <c r="F37" s="64"/>
    </row>
    <row r="38" spans="1:7" s="395" customFormat="1">
      <c r="D38" s="366"/>
      <c r="E38" s="64"/>
      <c r="F38" s="64"/>
    </row>
    <row r="39" spans="1:7" s="395" customFormat="1">
      <c r="D39" s="366" t="s">
        <v>53</v>
      </c>
      <c r="E39" s="64"/>
      <c r="F39" s="64"/>
    </row>
    <row r="40" spans="1:7" s="395" customFormat="1">
      <c r="D40" s="366"/>
      <c r="E40" s="64"/>
      <c r="F40" s="64"/>
    </row>
    <row r="41" spans="1:7" s="395" customFormat="1">
      <c r="D41" s="368" t="s">
        <v>80</v>
      </c>
      <c r="E41" s="64"/>
      <c r="F41" s="64"/>
    </row>
    <row r="42" spans="1:7" s="395" customFormat="1">
      <c r="D42" s="366" t="s">
        <v>81</v>
      </c>
      <c r="E42" s="64"/>
      <c r="F42" s="64"/>
    </row>
    <row r="43" spans="1:7" s="395" customFormat="1">
      <c r="D43" s="366" t="s">
        <v>82</v>
      </c>
      <c r="E43" s="64"/>
      <c r="F43" s="64"/>
    </row>
    <row r="44" spans="1:7" ht="15.75">
      <c r="A44" s="37"/>
      <c r="B44" s="37"/>
      <c r="C44" s="37"/>
      <c r="D44" s="263"/>
      <c r="E44" s="64"/>
      <c r="F44" s="64"/>
      <c r="G44" s="37"/>
    </row>
  </sheetData>
  <mergeCells count="39">
    <mergeCell ref="D3:E3"/>
    <mergeCell ref="D4:E4"/>
    <mergeCell ref="D2:G2"/>
    <mergeCell ref="A24:A29"/>
    <mergeCell ref="B24:B29"/>
    <mergeCell ref="E20:E21"/>
    <mergeCell ref="E24:E25"/>
    <mergeCell ref="E26:E27"/>
    <mergeCell ref="E28:E29"/>
    <mergeCell ref="C18:C19"/>
    <mergeCell ref="E22:E23"/>
    <mergeCell ref="B18:B23"/>
    <mergeCell ref="A18:A23"/>
    <mergeCell ref="C22:C23"/>
    <mergeCell ref="D16:F16"/>
    <mergeCell ref="D17:F17"/>
    <mergeCell ref="E30:E31"/>
    <mergeCell ref="A7:G7"/>
    <mergeCell ref="A6:G6"/>
    <mergeCell ref="F30:F31"/>
    <mergeCell ref="G30:G31"/>
    <mergeCell ref="B30:B31"/>
    <mergeCell ref="A30:A31"/>
    <mergeCell ref="C26:C27"/>
    <mergeCell ref="C24:C25"/>
    <mergeCell ref="C20:C21"/>
    <mergeCell ref="C28:C29"/>
    <mergeCell ref="C30:C31"/>
    <mergeCell ref="F24:F25"/>
    <mergeCell ref="F26:F27"/>
    <mergeCell ref="G26:G27"/>
    <mergeCell ref="F28:F29"/>
    <mergeCell ref="G28:G29"/>
    <mergeCell ref="F20:F21"/>
    <mergeCell ref="G20:G21"/>
    <mergeCell ref="G18:G19"/>
    <mergeCell ref="E18:E19"/>
    <mergeCell ref="F18:F19"/>
    <mergeCell ref="F22:F23"/>
  </mergeCells>
  <pageMargins left="0.27559055118110237" right="0.11811023622047245" top="0.74803149606299213" bottom="0.74803149606299213" header="0.31496062992125984" footer="0.31496062992125984"/>
  <pageSetup paperSize="5" scale="75" orientation="landscape" r:id="rId1"/>
</worksheet>
</file>

<file path=xl/worksheets/sheet4.xml><?xml version="1.0" encoding="utf-8"?>
<worksheet xmlns="http://schemas.openxmlformats.org/spreadsheetml/2006/main" xmlns:r="http://schemas.openxmlformats.org/officeDocument/2006/relationships">
  <sheetPr>
    <tabColor theme="9"/>
  </sheetPr>
  <dimension ref="A9:I42"/>
  <sheetViews>
    <sheetView view="pageBreakPreview" zoomScaleSheetLayoutView="100" workbookViewId="0">
      <selection activeCell="B15" sqref="B15"/>
    </sheetView>
  </sheetViews>
  <sheetFormatPr defaultColWidth="8.85546875" defaultRowHeight="15"/>
  <cols>
    <col min="1" max="1" width="44.42578125" style="66" bestFit="1" customWidth="1"/>
    <col min="2" max="2" width="58.42578125" style="66" customWidth="1"/>
    <col min="3" max="16384" width="8.85546875" style="66"/>
  </cols>
  <sheetData>
    <row r="9" spans="1:2" ht="20.25">
      <c r="A9" s="606" t="s">
        <v>95</v>
      </c>
      <c r="B9" s="606"/>
    </row>
    <row r="10" spans="1:2" ht="15.75">
      <c r="A10" s="68"/>
      <c r="B10" s="64"/>
    </row>
    <row r="11" spans="1:2">
      <c r="A11" s="63"/>
      <c r="B11" s="64"/>
    </row>
    <row r="12" spans="1:2" ht="34.5" customHeight="1">
      <c r="A12" s="607" t="s">
        <v>96</v>
      </c>
      <c r="B12" s="607"/>
    </row>
    <row r="13" spans="1:2">
      <c r="A13" s="67"/>
      <c r="B13" s="67"/>
    </row>
    <row r="14" spans="1:2">
      <c r="A14" s="61" t="s">
        <v>97</v>
      </c>
      <c r="B14" s="62" t="s">
        <v>98</v>
      </c>
    </row>
    <row r="15" spans="1:2">
      <c r="A15" s="61" t="s">
        <v>99</v>
      </c>
      <c r="B15" s="62" t="s">
        <v>100</v>
      </c>
    </row>
    <row r="16" spans="1:2">
      <c r="A16" s="61" t="s">
        <v>101</v>
      </c>
      <c r="B16" s="62" t="s">
        <v>102</v>
      </c>
    </row>
    <row r="17" spans="1:2">
      <c r="A17" s="61" t="s">
        <v>103</v>
      </c>
      <c r="B17" s="63" t="s">
        <v>104</v>
      </c>
    </row>
    <row r="18" spans="1:2">
      <c r="A18" s="61"/>
      <c r="B18" s="62"/>
    </row>
    <row r="19" spans="1:2">
      <c r="A19" s="64" t="s">
        <v>105</v>
      </c>
      <c r="B19" s="64"/>
    </row>
    <row r="20" spans="1:2">
      <c r="A20" s="64"/>
      <c r="B20" s="64"/>
    </row>
    <row r="21" spans="1:2">
      <c r="A21" s="61" t="s">
        <v>97</v>
      </c>
      <c r="B21" s="62" t="s">
        <v>106</v>
      </c>
    </row>
    <row r="22" spans="1:2">
      <c r="A22" s="61" t="s">
        <v>103</v>
      </c>
      <c r="B22" s="62" t="s">
        <v>107</v>
      </c>
    </row>
    <row r="23" spans="1:2">
      <c r="A23" s="61"/>
      <c r="B23" s="62"/>
    </row>
    <row r="24" spans="1:2">
      <c r="A24" s="64" t="s">
        <v>108</v>
      </c>
      <c r="B24" s="64"/>
    </row>
    <row r="25" spans="1:2">
      <c r="A25" s="64"/>
      <c r="B25" s="64"/>
    </row>
    <row r="26" spans="1:2" ht="62.1" customHeight="1">
      <c r="A26" s="607" t="s">
        <v>109</v>
      </c>
      <c r="B26" s="607"/>
    </row>
    <row r="27" spans="1:2">
      <c r="A27" s="67"/>
      <c r="B27" s="67"/>
    </row>
    <row r="28" spans="1:2" ht="43.35" customHeight="1">
      <c r="A28" s="607" t="s">
        <v>110</v>
      </c>
      <c r="B28" s="607"/>
    </row>
    <row r="31" spans="1:2" s="65" customFormat="1">
      <c r="B31" s="65" t="s">
        <v>491</v>
      </c>
    </row>
    <row r="32" spans="1:2" s="65" customFormat="1">
      <c r="A32" s="65" t="s">
        <v>111</v>
      </c>
      <c r="B32" s="65" t="s">
        <v>112</v>
      </c>
    </row>
    <row r="33" spans="1:9" s="65" customFormat="1"/>
    <row r="34" spans="1:9" s="65" customFormat="1">
      <c r="A34" s="65" t="s">
        <v>113</v>
      </c>
      <c r="B34" s="65" t="s">
        <v>78</v>
      </c>
    </row>
    <row r="35" spans="1:9" s="65" customFormat="1">
      <c r="B35" s="65" t="s">
        <v>79</v>
      </c>
    </row>
    <row r="36" spans="1:9" s="65" customFormat="1"/>
    <row r="37" spans="1:9" s="65" customFormat="1"/>
    <row r="38" spans="1:9" s="65" customFormat="1"/>
    <row r="39" spans="1:9" s="65" customFormat="1">
      <c r="B39" s="499"/>
      <c r="C39" s="499"/>
      <c r="D39" s="499"/>
      <c r="E39" s="499"/>
      <c r="F39" s="499"/>
      <c r="G39" s="499"/>
      <c r="H39" s="499"/>
      <c r="I39" s="499"/>
    </row>
    <row r="40" spans="1:9" s="65" customFormat="1">
      <c r="A40" s="65" t="s">
        <v>114</v>
      </c>
      <c r="B40" s="80" t="s">
        <v>115</v>
      </c>
    </row>
    <row r="41" spans="1:9">
      <c r="B41" s="80" t="s">
        <v>116</v>
      </c>
    </row>
    <row r="42" spans="1:9">
      <c r="B42" s="80" t="s">
        <v>117</v>
      </c>
    </row>
  </sheetData>
  <mergeCells count="4">
    <mergeCell ref="A9:B9"/>
    <mergeCell ref="A12:B12"/>
    <mergeCell ref="A26:B26"/>
    <mergeCell ref="A28:B28"/>
  </mergeCells>
  <printOptions horizontalCentered="1"/>
  <pageMargins left="0.59055118110236227" right="0.59055118110236227" top="1.1811023622047245" bottom="1.7716535433070868" header="0.31496062992125984" footer="0.31496062992125984"/>
  <pageSetup paperSize="5" scale="71"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sheetPr>
    <tabColor theme="9"/>
  </sheetPr>
  <dimension ref="A1:L57"/>
  <sheetViews>
    <sheetView zoomScaleSheetLayoutView="120" workbookViewId="0">
      <selection activeCell="C26" sqref="C26"/>
    </sheetView>
  </sheetViews>
  <sheetFormatPr defaultColWidth="9.140625" defaultRowHeight="15"/>
  <cols>
    <col min="1" max="1" width="4.5703125" style="39" customWidth="1"/>
    <col min="2" max="2" width="42.85546875" style="39" customWidth="1"/>
    <col min="3" max="3" width="44.140625" style="39" customWidth="1"/>
    <col min="4" max="4" width="21" style="39" customWidth="1"/>
    <col min="5" max="5" width="8.5703125" style="44" hidden="1" customWidth="1"/>
    <col min="6" max="6" width="7.140625" style="44" hidden="1" customWidth="1"/>
    <col min="7" max="7" width="5.5703125" style="44" hidden="1" customWidth="1"/>
    <col min="8" max="10" width="6.140625" style="44" hidden="1" customWidth="1"/>
    <col min="11" max="11" width="5.5703125" style="44" hidden="1" customWidth="1"/>
    <col min="12" max="12" width="0.140625" style="44" hidden="1" customWidth="1"/>
    <col min="13" max="16384" width="9.140625" style="39"/>
  </cols>
  <sheetData>
    <row r="1" spans="1:12" ht="15.75" customHeight="1">
      <c r="B1" s="610" t="s">
        <v>95</v>
      </c>
      <c r="C1" s="610"/>
      <c r="D1" s="610"/>
    </row>
    <row r="2" spans="1:12" ht="15.75" customHeight="1">
      <c r="B2" s="611" t="s">
        <v>118</v>
      </c>
      <c r="C2" s="611"/>
      <c r="D2" s="611"/>
      <c r="E2" s="50"/>
    </row>
    <row r="3" spans="1:12" ht="15.75" customHeight="1">
      <c r="B3" s="91"/>
      <c r="C3" s="91"/>
      <c r="D3" s="91"/>
      <c r="E3" s="50"/>
    </row>
    <row r="4" spans="1:12">
      <c r="E4" s="50"/>
    </row>
    <row r="5" spans="1:12" s="48" customFormat="1" ht="19.350000000000001" customHeight="1">
      <c r="A5" s="45" t="s">
        <v>9</v>
      </c>
      <c r="B5" s="69" t="s">
        <v>11</v>
      </c>
      <c r="C5" s="79" t="s">
        <v>64</v>
      </c>
      <c r="D5" s="45" t="s">
        <v>119</v>
      </c>
      <c r="E5" s="48">
        <v>2015</v>
      </c>
      <c r="F5" s="48" t="s">
        <v>120</v>
      </c>
      <c r="G5" s="48">
        <v>2016</v>
      </c>
      <c r="H5" s="48">
        <v>2017</v>
      </c>
      <c r="I5" s="48">
        <v>2018</v>
      </c>
      <c r="J5" s="48">
        <v>2019</v>
      </c>
      <c r="K5" s="48">
        <v>2020</v>
      </c>
      <c r="L5" s="48">
        <v>2021</v>
      </c>
    </row>
    <row r="6" spans="1:12" s="46" customFormat="1" ht="12.75">
      <c r="A6" s="49" t="s">
        <v>17</v>
      </c>
      <c r="B6" s="49" t="s">
        <v>18</v>
      </c>
      <c r="C6" s="71" t="s">
        <v>19</v>
      </c>
      <c r="D6" s="49" t="s">
        <v>20</v>
      </c>
      <c r="E6" s="46" t="s">
        <v>121</v>
      </c>
      <c r="F6" s="46">
        <v>2019</v>
      </c>
      <c r="G6" s="46" t="s">
        <v>122</v>
      </c>
      <c r="H6" s="46" t="s">
        <v>123</v>
      </c>
      <c r="I6" s="46" t="s">
        <v>124</v>
      </c>
      <c r="J6" s="46" t="s">
        <v>125</v>
      </c>
      <c r="K6" s="46" t="s">
        <v>126</v>
      </c>
      <c r="L6" s="46" t="s">
        <v>127</v>
      </c>
    </row>
    <row r="7" spans="1:12" ht="30.6" customHeight="1">
      <c r="A7" s="608" t="s">
        <v>128</v>
      </c>
      <c r="B7" s="613" t="s">
        <v>129</v>
      </c>
      <c r="C7" s="276" t="s">
        <v>34</v>
      </c>
      <c r="D7" s="267">
        <v>45.6</v>
      </c>
      <c r="E7" s="44">
        <v>5</v>
      </c>
      <c r="F7" s="44">
        <v>24</v>
      </c>
      <c r="G7" s="44">
        <v>25</v>
      </c>
      <c r="H7" s="44">
        <v>20</v>
      </c>
      <c r="I7" s="44">
        <v>15</v>
      </c>
      <c r="J7" s="44">
        <v>10</v>
      </c>
      <c r="K7" s="44">
        <v>5</v>
      </c>
      <c r="L7" s="44">
        <v>1</v>
      </c>
    </row>
    <row r="8" spans="1:12" ht="30" customHeight="1">
      <c r="A8" s="608"/>
      <c r="B8" s="614"/>
      <c r="C8" s="277" t="s">
        <v>38</v>
      </c>
      <c r="D8" s="267" t="s">
        <v>40</v>
      </c>
      <c r="E8" s="44">
        <v>135</v>
      </c>
      <c r="F8" s="44">
        <v>306</v>
      </c>
      <c r="G8" s="44">
        <v>135</v>
      </c>
      <c r="H8" s="44">
        <v>130</v>
      </c>
      <c r="I8" s="44">
        <v>125</v>
      </c>
      <c r="J8" s="44">
        <v>120</v>
      </c>
      <c r="K8" s="44">
        <v>115</v>
      </c>
      <c r="L8" s="44">
        <v>110</v>
      </c>
    </row>
    <row r="9" spans="1:12">
      <c r="A9" s="608"/>
      <c r="B9" s="615"/>
      <c r="C9" s="277" t="s">
        <v>559</v>
      </c>
      <c r="D9" s="52" t="s">
        <v>560</v>
      </c>
    </row>
    <row r="10" spans="1:12">
      <c r="A10" s="270" t="s">
        <v>130</v>
      </c>
      <c r="B10" s="271" t="s">
        <v>58</v>
      </c>
      <c r="C10" s="276" t="s">
        <v>54</v>
      </c>
      <c r="D10" s="52" t="s">
        <v>60</v>
      </c>
      <c r="E10" s="47">
        <f>8733/11081*100</f>
        <v>78.810576662756077</v>
      </c>
      <c r="F10" s="44">
        <v>85</v>
      </c>
      <c r="G10" s="44">
        <v>80</v>
      </c>
      <c r="H10" s="44">
        <v>81</v>
      </c>
      <c r="I10" s="44">
        <v>83</v>
      </c>
      <c r="J10" s="44">
        <v>85</v>
      </c>
      <c r="K10" s="44">
        <v>86</v>
      </c>
      <c r="L10" s="44">
        <v>87</v>
      </c>
    </row>
    <row r="11" spans="1:12" ht="30" customHeight="1">
      <c r="A11" s="272"/>
      <c r="B11" s="273"/>
      <c r="C11" s="268" t="s">
        <v>55</v>
      </c>
      <c r="D11" s="52" t="s">
        <v>60</v>
      </c>
      <c r="E11" s="44">
        <v>93</v>
      </c>
      <c r="F11" s="44">
        <v>95</v>
      </c>
      <c r="G11" s="44">
        <v>90</v>
      </c>
      <c r="H11" s="44">
        <v>93</v>
      </c>
      <c r="I11" s="44">
        <v>95</v>
      </c>
      <c r="J11" s="44">
        <v>97</v>
      </c>
      <c r="K11" s="44">
        <v>98</v>
      </c>
      <c r="L11" s="44">
        <v>100</v>
      </c>
    </row>
    <row r="12" spans="1:12" ht="32.450000000000003" customHeight="1">
      <c r="A12" s="274"/>
      <c r="B12" s="275"/>
      <c r="C12" s="278" t="s">
        <v>56</v>
      </c>
      <c r="D12" s="267">
        <v>90.01</v>
      </c>
      <c r="E12" s="44">
        <v>92</v>
      </c>
      <c r="F12" s="44">
        <v>93</v>
      </c>
      <c r="G12" s="44">
        <v>92</v>
      </c>
      <c r="H12" s="44">
        <v>93</v>
      </c>
      <c r="I12" s="44">
        <v>94</v>
      </c>
      <c r="J12" s="44">
        <v>95</v>
      </c>
      <c r="K12" s="44">
        <v>97</v>
      </c>
      <c r="L12" s="44">
        <v>100</v>
      </c>
    </row>
    <row r="13" spans="1:12" ht="40.35" customHeight="1">
      <c r="A13" s="274">
        <v>3</v>
      </c>
      <c r="B13" s="408" t="s">
        <v>52</v>
      </c>
      <c r="C13" s="269" t="s">
        <v>57</v>
      </c>
      <c r="D13" s="267">
        <v>60</v>
      </c>
      <c r="E13" s="44">
        <v>214</v>
      </c>
      <c r="F13" s="44">
        <v>100</v>
      </c>
      <c r="G13" s="44">
        <v>100</v>
      </c>
      <c r="H13" s="44">
        <v>100</v>
      </c>
      <c r="I13" s="44">
        <v>100</v>
      </c>
      <c r="J13" s="44">
        <v>100</v>
      </c>
      <c r="K13" s="44">
        <v>100</v>
      </c>
      <c r="L13" s="44">
        <v>100</v>
      </c>
    </row>
    <row r="14" spans="1:12">
      <c r="A14" s="40"/>
      <c r="B14" s="40"/>
      <c r="C14" s="53"/>
      <c r="D14" s="54"/>
    </row>
    <row r="15" spans="1:12" ht="25.35" customHeight="1">
      <c r="A15" s="40"/>
      <c r="B15" s="93" t="s">
        <v>131</v>
      </c>
      <c r="C15" s="94" t="s">
        <v>132</v>
      </c>
      <c r="D15" s="54"/>
    </row>
    <row r="16" spans="1:12" ht="30.75" customHeight="1">
      <c r="A16" s="92">
        <v>1</v>
      </c>
      <c r="B16" s="281" t="s">
        <v>133</v>
      </c>
      <c r="C16" s="51" t="s">
        <v>134</v>
      </c>
      <c r="D16" s="77"/>
    </row>
    <row r="17" spans="1:4" ht="32.25" customHeight="1">
      <c r="A17" s="92">
        <v>2</v>
      </c>
      <c r="B17" s="281" t="s">
        <v>135</v>
      </c>
      <c r="C17" s="51" t="s">
        <v>136</v>
      </c>
      <c r="D17" s="78"/>
    </row>
    <row r="18" spans="1:4" ht="36.75" customHeight="1">
      <c r="A18" s="92">
        <v>3</v>
      </c>
      <c r="B18" s="281" t="s">
        <v>137</v>
      </c>
      <c r="C18" s="51" t="s">
        <v>138</v>
      </c>
      <c r="D18" s="78"/>
    </row>
    <row r="19" spans="1:4" ht="46.5" customHeight="1">
      <c r="A19" s="92">
        <v>4</v>
      </c>
      <c r="B19" s="281" t="s">
        <v>139</v>
      </c>
      <c r="C19" s="51" t="s">
        <v>140</v>
      </c>
      <c r="D19" s="78"/>
    </row>
    <row r="20" spans="1:4" ht="30.75" customHeight="1">
      <c r="A20" s="92">
        <v>5</v>
      </c>
      <c r="B20" s="281" t="s">
        <v>141</v>
      </c>
      <c r="C20" s="282" t="s">
        <v>142</v>
      </c>
      <c r="D20" s="78"/>
    </row>
    <row r="21" spans="1:4" ht="26.1" customHeight="1">
      <c r="A21" s="92">
        <v>6</v>
      </c>
      <c r="B21" s="283" t="s">
        <v>143</v>
      </c>
      <c r="C21" s="282" t="s">
        <v>144</v>
      </c>
      <c r="D21" s="78"/>
    </row>
    <row r="22" spans="1:4" ht="33" customHeight="1">
      <c r="A22" s="58">
        <v>7</v>
      </c>
      <c r="B22" s="283" t="s">
        <v>145</v>
      </c>
      <c r="C22" s="51" t="s">
        <v>146</v>
      </c>
      <c r="D22" s="78"/>
    </row>
    <row r="23" spans="1:4" ht="34.5" customHeight="1">
      <c r="A23" s="58">
        <v>8</v>
      </c>
      <c r="B23" s="280" t="s">
        <v>147</v>
      </c>
      <c r="C23" s="279" t="s">
        <v>148</v>
      </c>
      <c r="D23" s="78"/>
    </row>
    <row r="24" spans="1:4" ht="13.35" customHeight="1">
      <c r="A24" s="55"/>
      <c r="B24" s="42"/>
      <c r="C24" s="43"/>
      <c r="D24" s="78"/>
    </row>
    <row r="25" spans="1:4" ht="13.35" customHeight="1">
      <c r="A25" s="55"/>
      <c r="B25" s="42"/>
      <c r="C25" s="43"/>
      <c r="D25" s="78"/>
    </row>
    <row r="26" spans="1:4" ht="13.35" customHeight="1">
      <c r="A26" s="55"/>
      <c r="B26" s="42"/>
      <c r="C26" s="65" t="s">
        <v>585</v>
      </c>
      <c r="D26" s="78"/>
    </row>
    <row r="27" spans="1:4" ht="13.35" customHeight="1">
      <c r="A27" s="55"/>
      <c r="B27" s="42"/>
      <c r="C27" s="43"/>
      <c r="D27" s="78"/>
    </row>
    <row r="28" spans="1:4" ht="13.35" customHeight="1">
      <c r="A28" s="56"/>
      <c r="B28" s="98" t="s">
        <v>113</v>
      </c>
      <c r="C28" s="609" t="str">
        <f>'[1]JANJI II'!B34</f>
        <v>KEPALA DINAS TENAGA KERJA DAN TRANSMIGRASI</v>
      </c>
      <c r="D28" s="609"/>
    </row>
    <row r="29" spans="1:4" ht="13.35" customHeight="1">
      <c r="A29" s="56"/>
      <c r="B29" s="98"/>
      <c r="C29" s="609" t="s">
        <v>79</v>
      </c>
      <c r="D29" s="609"/>
    </row>
    <row r="30" spans="1:4">
      <c r="A30" s="55"/>
      <c r="B30" s="98"/>
      <c r="C30" s="96"/>
      <c r="D30" s="95"/>
    </row>
    <row r="31" spans="1:4">
      <c r="A31" s="41"/>
      <c r="B31" s="98"/>
      <c r="C31" s="96"/>
      <c r="D31" s="96"/>
    </row>
    <row r="32" spans="1:4">
      <c r="A32" s="41"/>
      <c r="B32" s="98"/>
      <c r="C32" s="96"/>
      <c r="D32" s="96"/>
    </row>
    <row r="33" spans="1:4" s="48" customFormat="1">
      <c r="B33" s="98"/>
      <c r="C33" s="96"/>
      <c r="D33" s="97"/>
    </row>
    <row r="34" spans="1:4" s="48" customFormat="1">
      <c r="B34" s="98" t="s">
        <v>114</v>
      </c>
      <c r="C34" s="612" t="str">
        <f>'[1]JANJI II'!B40</f>
        <v>H. A. RIDWAN YAZID, S.Sos</v>
      </c>
      <c r="D34" s="612"/>
    </row>
    <row r="35" spans="1:4" s="48" customFormat="1">
      <c r="C35" s="609" t="s">
        <v>149</v>
      </c>
      <c r="D35" s="609"/>
    </row>
    <row r="36" spans="1:4" s="48" customFormat="1">
      <c r="C36" s="609" t="str">
        <f>'[1]JANJI II'!B42</f>
        <v>19630318 199603 1 002</v>
      </c>
      <c r="D36" s="609"/>
    </row>
    <row r="37" spans="1:4" s="48" customFormat="1">
      <c r="C37" s="73"/>
      <c r="D37" s="70"/>
    </row>
    <row r="38" spans="1:4" s="48" customFormat="1">
      <c r="A38" s="48" t="s">
        <v>53</v>
      </c>
      <c r="C38" s="73"/>
      <c r="D38" s="70"/>
    </row>
    <row r="39" spans="1:4" s="48" customFormat="1">
      <c r="B39" s="57"/>
      <c r="C39" s="73"/>
      <c r="D39" s="70"/>
    </row>
    <row r="40" spans="1:4" s="48" customFormat="1">
      <c r="B40" s="57"/>
      <c r="C40" s="73"/>
      <c r="D40" s="70"/>
    </row>
    <row r="41" spans="1:4" s="48" customFormat="1"/>
    <row r="42" spans="1:4" s="48" customFormat="1"/>
    <row r="43" spans="1:4" s="48" customFormat="1"/>
    <row r="48" spans="1:4">
      <c r="C48" s="59"/>
    </row>
    <row r="49" spans="3:3">
      <c r="C49" s="59"/>
    </row>
    <row r="50" spans="3:3">
      <c r="C50" s="59"/>
    </row>
    <row r="51" spans="3:3">
      <c r="C51" s="60"/>
    </row>
    <row r="52" spans="3:3">
      <c r="C52" s="60"/>
    </row>
    <row r="53" spans="3:3">
      <c r="C53" s="60"/>
    </row>
    <row r="54" spans="3:3">
      <c r="C54" s="60"/>
    </row>
    <row r="55" spans="3:3">
      <c r="C55" s="59"/>
    </row>
    <row r="56" spans="3:3">
      <c r="C56" s="59"/>
    </row>
    <row r="57" spans="3:3">
      <c r="C57" s="59"/>
    </row>
  </sheetData>
  <mergeCells count="9">
    <mergeCell ref="A7:A9"/>
    <mergeCell ref="C36:D36"/>
    <mergeCell ref="B1:D1"/>
    <mergeCell ref="B2:D2"/>
    <mergeCell ref="C28:D28"/>
    <mergeCell ref="C29:D29"/>
    <mergeCell ref="C34:D34"/>
    <mergeCell ref="C35:D35"/>
    <mergeCell ref="B7:B9"/>
  </mergeCells>
  <printOptions horizontalCentered="1"/>
  <pageMargins left="0.39370078740157483" right="0.39370078740157483" top="1.1811023622047245" bottom="1.7716535433070868" header="0.31496062992125984" footer="0.31496062992125984"/>
  <pageSetup paperSize="5" scale="83"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sheetPr>
    <tabColor theme="9"/>
  </sheetPr>
  <dimension ref="A9:B272"/>
  <sheetViews>
    <sheetView topLeftCell="A109" zoomScaleSheetLayoutView="100" workbookViewId="0">
      <selection activeCell="A220" sqref="A220:XFD225"/>
    </sheetView>
  </sheetViews>
  <sheetFormatPr defaultColWidth="8.85546875" defaultRowHeight="15"/>
  <cols>
    <col min="1" max="1" width="58.5703125" style="66" customWidth="1"/>
    <col min="2" max="2" width="56.85546875" style="66" customWidth="1"/>
    <col min="3" max="3" width="2.140625" style="66" bestFit="1" customWidth="1"/>
    <col min="4" max="16384" width="8.85546875" style="66"/>
  </cols>
  <sheetData>
    <row r="9" spans="1:2" ht="20.25">
      <c r="A9" s="606" t="s">
        <v>95</v>
      </c>
      <c r="B9" s="606"/>
    </row>
    <row r="10" spans="1:2" ht="15.75">
      <c r="A10" s="68"/>
      <c r="B10" s="68"/>
    </row>
    <row r="11" spans="1:2">
      <c r="A11" s="63"/>
      <c r="B11" s="64"/>
    </row>
    <row r="12" spans="1:2" ht="38.25" customHeight="1">
      <c r="A12" s="607" t="s">
        <v>96</v>
      </c>
      <c r="B12" s="607"/>
    </row>
    <row r="13" spans="1:2">
      <c r="A13" s="67"/>
      <c r="B13" s="67"/>
    </row>
    <row r="14" spans="1:2">
      <c r="A14" s="61" t="s">
        <v>97</v>
      </c>
      <c r="B14" s="64" t="s">
        <v>150</v>
      </c>
    </row>
    <row r="15" spans="1:2">
      <c r="A15" s="61" t="s">
        <v>99</v>
      </c>
      <c r="B15" s="64" t="s">
        <v>151</v>
      </c>
    </row>
    <row r="16" spans="1:2">
      <c r="A16" s="61" t="s">
        <v>101</v>
      </c>
      <c r="B16" s="64" t="s">
        <v>152</v>
      </c>
    </row>
    <row r="17" spans="1:2" ht="30">
      <c r="A17" s="61" t="s">
        <v>103</v>
      </c>
      <c r="B17" s="100" t="s">
        <v>153</v>
      </c>
    </row>
    <row r="18" spans="1:2">
      <c r="A18" s="61"/>
      <c r="B18" s="64"/>
    </row>
    <row r="19" spans="1:2">
      <c r="A19" s="64" t="s">
        <v>105</v>
      </c>
      <c r="B19" s="64"/>
    </row>
    <row r="20" spans="1:2">
      <c r="A20" s="64"/>
      <c r="B20" s="64"/>
    </row>
    <row r="21" spans="1:2">
      <c r="A21" s="61" t="s">
        <v>97</v>
      </c>
      <c r="B21" s="62" t="str">
        <f>'[1]JANJI II'!B14</f>
        <v>: H. A. RIDWAN YAZID, S.Sos</v>
      </c>
    </row>
    <row r="22" spans="1:2">
      <c r="A22" s="61" t="s">
        <v>99</v>
      </c>
      <c r="B22" s="62" t="str">
        <f>'[1]JANJI II'!B15</f>
        <v>: 19630318 199603 1 002</v>
      </c>
    </row>
    <row r="23" spans="1:2">
      <c r="A23" s="61" t="s">
        <v>101</v>
      </c>
      <c r="B23" s="62" t="s">
        <v>154</v>
      </c>
    </row>
    <row r="24" spans="1:2" ht="30">
      <c r="A24" s="61" t="s">
        <v>103</v>
      </c>
      <c r="B24" s="62" t="s">
        <v>104</v>
      </c>
    </row>
    <row r="25" spans="1:2">
      <c r="A25" s="61"/>
      <c r="B25" s="62"/>
    </row>
    <row r="26" spans="1:2">
      <c r="A26" s="64" t="s">
        <v>108</v>
      </c>
      <c r="B26" s="64"/>
    </row>
    <row r="27" spans="1:2">
      <c r="A27" s="64"/>
      <c r="B27" s="64"/>
    </row>
    <row r="28" spans="1:2" ht="60.6" customHeight="1">
      <c r="A28" s="607" t="s">
        <v>155</v>
      </c>
      <c r="B28" s="607"/>
    </row>
    <row r="29" spans="1:2">
      <c r="A29" s="67"/>
      <c r="B29" s="67"/>
    </row>
    <row r="30" spans="1:2" ht="43.35" customHeight="1">
      <c r="A30" s="607" t="s">
        <v>156</v>
      </c>
      <c r="B30" s="607"/>
    </row>
    <row r="33" spans="1:2">
      <c r="B33" s="65" t="s">
        <v>491</v>
      </c>
    </row>
    <row r="34" spans="1:2">
      <c r="A34" s="65" t="s">
        <v>157</v>
      </c>
      <c r="B34" s="65" t="s">
        <v>158</v>
      </c>
    </row>
    <row r="35" spans="1:2">
      <c r="A35" s="65"/>
      <c r="B35" s="65"/>
    </row>
    <row r="36" spans="1:2">
      <c r="A36" s="65" t="s">
        <v>159</v>
      </c>
      <c r="B36" s="65" t="s">
        <v>160</v>
      </c>
    </row>
    <row r="37" spans="1:2">
      <c r="A37" s="65" t="s">
        <v>161</v>
      </c>
      <c r="B37" s="65" t="s">
        <v>162</v>
      </c>
    </row>
    <row r="41" spans="1:2">
      <c r="A41" s="61" t="str">
        <f>'[1]JANJI II'!B40</f>
        <v>H. A. RIDWAN YAZID, S.Sos</v>
      </c>
      <c r="B41" s="84" t="s">
        <v>163</v>
      </c>
    </row>
    <row r="42" spans="1:2">
      <c r="A42" s="61" t="s">
        <v>116</v>
      </c>
      <c r="B42" s="84" t="s">
        <v>164</v>
      </c>
    </row>
    <row r="43" spans="1:2">
      <c r="A43" s="61" t="str">
        <f>'[1]JANJI II'!B42</f>
        <v>19630318 199603 1 002</v>
      </c>
      <c r="B43" s="84" t="s">
        <v>165</v>
      </c>
    </row>
    <row r="69" spans="1:2" ht="20.25">
      <c r="A69" s="606" t="str">
        <f>A9</f>
        <v>PERJANJIAN KINERJA TAHUN 2017</v>
      </c>
      <c r="B69" s="606"/>
    </row>
    <row r="70" spans="1:2" ht="15.75">
      <c r="A70" s="68"/>
      <c r="B70" s="68"/>
    </row>
    <row r="71" spans="1:2">
      <c r="A71" s="63"/>
      <c r="B71" s="64"/>
    </row>
    <row r="72" spans="1:2" ht="27.6" customHeight="1">
      <c r="A72" s="607" t="s">
        <v>96</v>
      </c>
      <c r="B72" s="607"/>
    </row>
    <row r="73" spans="1:2">
      <c r="A73" s="67"/>
      <c r="B73" s="67"/>
    </row>
    <row r="74" spans="1:2">
      <c r="A74" s="61" t="s">
        <v>97</v>
      </c>
      <c r="B74" s="62" t="s">
        <v>166</v>
      </c>
    </row>
    <row r="75" spans="1:2">
      <c r="A75" s="61" t="s">
        <v>99</v>
      </c>
      <c r="B75" s="83" t="s">
        <v>167</v>
      </c>
    </row>
    <row r="76" spans="1:2">
      <c r="A76" s="61" t="s">
        <v>101</v>
      </c>
      <c r="B76" s="83" t="s">
        <v>168</v>
      </c>
    </row>
    <row r="77" spans="1:2" ht="45">
      <c r="A77" s="61" t="s">
        <v>103</v>
      </c>
      <c r="B77" s="100" t="s">
        <v>169</v>
      </c>
    </row>
    <row r="78" spans="1:2">
      <c r="A78" s="64"/>
      <c r="B78" s="64"/>
    </row>
    <row r="79" spans="1:2">
      <c r="A79" s="64" t="s">
        <v>105</v>
      </c>
      <c r="B79" s="64"/>
    </row>
    <row r="80" spans="1:2">
      <c r="A80" s="64"/>
      <c r="B80" s="64"/>
    </row>
    <row r="81" spans="1:2">
      <c r="A81" s="61" t="s">
        <v>97</v>
      </c>
      <c r="B81" s="62" t="str">
        <f>B21</f>
        <v>: H. A. RIDWAN YAZID, S.Sos</v>
      </c>
    </row>
    <row r="82" spans="1:2">
      <c r="A82" s="61" t="s">
        <v>99</v>
      </c>
      <c r="B82" s="62" t="str">
        <f>B22</f>
        <v>: 19630318 199603 1 002</v>
      </c>
    </row>
    <row r="83" spans="1:2">
      <c r="A83" s="61" t="s">
        <v>101</v>
      </c>
      <c r="B83" s="62" t="str">
        <f>B23</f>
        <v>: PEMBINA UTAMA MUDA (IV/C)</v>
      </c>
    </row>
    <row r="84" spans="1:2" ht="25.5" customHeight="1">
      <c r="A84" s="61" t="s">
        <v>103</v>
      </c>
      <c r="B84" s="62" t="str">
        <f>B24</f>
        <v>: Kepala Dinas Tenaga Kerja dan Transmigrasi Kabupaten Bengkalis</v>
      </c>
    </row>
    <row r="85" spans="1:2">
      <c r="A85" s="61"/>
      <c r="B85" s="62"/>
    </row>
    <row r="86" spans="1:2">
      <c r="A86" s="64" t="s">
        <v>108</v>
      </c>
      <c r="B86" s="64"/>
    </row>
    <row r="87" spans="1:2">
      <c r="A87" s="64"/>
      <c r="B87" s="64"/>
    </row>
    <row r="88" spans="1:2" ht="58.7" customHeight="1">
      <c r="A88" s="607" t="str">
        <f>A28</f>
        <v xml:space="preserve">            Pihak pertama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v>
      </c>
      <c r="B88" s="607"/>
    </row>
    <row r="89" spans="1:2">
      <c r="A89" s="67"/>
      <c r="B89" s="67"/>
    </row>
    <row r="90" spans="1:2" ht="43.35" customHeight="1">
      <c r="A90" s="607" t="str">
        <f>A30</f>
        <v xml:space="preserve">           Pihak kedua akan melakukan supervisi yang diperlukan serta akan melakukan evaluasi akuntabilitas terhadap capaian kinerja dari perjanjian ini dan mengambil tindakan yang diperlukan dalam rangka pemberian penghargaan dan sanksi.</v>
      </c>
      <c r="B90" s="607"/>
    </row>
    <row r="93" spans="1:2">
      <c r="B93" s="65" t="str">
        <f>B33</f>
        <v>Duri,      Agustus 2017</v>
      </c>
    </row>
    <row r="94" spans="1:2">
      <c r="A94" s="65" t="s">
        <v>157</v>
      </c>
      <c r="B94" s="65" t="s">
        <v>158</v>
      </c>
    </row>
    <row r="95" spans="1:2">
      <c r="A95" s="65"/>
    </row>
    <row r="96" spans="1:2" ht="64.5" customHeight="1">
      <c r="A96" s="286" t="s">
        <v>170</v>
      </c>
      <c r="B96" s="285" t="s">
        <v>171</v>
      </c>
    </row>
    <row r="97" spans="1:2">
      <c r="A97" s="65"/>
      <c r="B97" s="65"/>
    </row>
    <row r="101" spans="1:2">
      <c r="A101" s="61" t="str">
        <f>A41</f>
        <v>H. A. RIDWAN YAZID, S.Sos</v>
      </c>
      <c r="B101" s="84" t="s">
        <v>172</v>
      </c>
    </row>
    <row r="102" spans="1:2">
      <c r="A102" s="61" t="str">
        <f>A42</f>
        <v>PEMBINA UTAMA MUDA</v>
      </c>
      <c r="B102" s="84" t="s">
        <v>173</v>
      </c>
    </row>
    <row r="103" spans="1:2">
      <c r="A103" s="61" t="str">
        <f>A43</f>
        <v>19630318 199603 1 002</v>
      </c>
      <c r="B103" s="84" t="s">
        <v>174</v>
      </c>
    </row>
    <row r="125" spans="1:2" ht="20.25">
      <c r="A125" s="606" t="str">
        <f>A69</f>
        <v>PERJANJIAN KINERJA TAHUN 2017</v>
      </c>
      <c r="B125" s="606"/>
    </row>
    <row r="126" spans="1:2" ht="15.75">
      <c r="A126" s="68"/>
      <c r="B126" s="68"/>
    </row>
    <row r="127" spans="1:2">
      <c r="A127" s="63"/>
      <c r="B127" s="64"/>
    </row>
    <row r="128" spans="1:2" ht="27.6" customHeight="1">
      <c r="A128" s="607" t="s">
        <v>96</v>
      </c>
      <c r="B128" s="607"/>
    </row>
    <row r="129" spans="1:2">
      <c r="A129" s="67"/>
      <c r="B129" s="67"/>
    </row>
    <row r="130" spans="1:2">
      <c r="A130" s="61" t="s">
        <v>97</v>
      </c>
      <c r="B130" s="62" t="s">
        <v>175</v>
      </c>
    </row>
    <row r="131" spans="1:2">
      <c r="A131" s="61" t="s">
        <v>99</v>
      </c>
      <c r="B131" s="62" t="s">
        <v>176</v>
      </c>
    </row>
    <row r="132" spans="1:2">
      <c r="A132" s="61" t="s">
        <v>101</v>
      </c>
      <c r="B132" s="62" t="s">
        <v>168</v>
      </c>
    </row>
    <row r="133" spans="1:2" ht="45">
      <c r="A133" s="61" t="s">
        <v>103</v>
      </c>
      <c r="B133" s="100" t="s">
        <v>177</v>
      </c>
    </row>
    <row r="134" spans="1:2">
      <c r="A134" s="61"/>
      <c r="B134" s="64"/>
    </row>
    <row r="135" spans="1:2">
      <c r="A135" s="64" t="s">
        <v>105</v>
      </c>
      <c r="B135" s="64"/>
    </row>
    <row r="136" spans="1:2">
      <c r="A136" s="64"/>
      <c r="B136" s="64"/>
    </row>
    <row r="137" spans="1:2">
      <c r="A137" s="61" t="s">
        <v>97</v>
      </c>
      <c r="B137" s="62" t="str">
        <f>B81</f>
        <v>: H. A. RIDWAN YAZID, S.Sos</v>
      </c>
    </row>
    <row r="138" spans="1:2">
      <c r="A138" s="61" t="s">
        <v>99</v>
      </c>
      <c r="B138" s="62" t="str">
        <f>B82</f>
        <v>: 19630318 199603 1 002</v>
      </c>
    </row>
    <row r="139" spans="1:2">
      <c r="A139" s="61" t="s">
        <v>101</v>
      </c>
      <c r="B139" s="62" t="str">
        <f>B76</f>
        <v>: Pembina (IV/a)</v>
      </c>
    </row>
    <row r="140" spans="1:2" ht="25.5" customHeight="1">
      <c r="A140" s="61" t="s">
        <v>103</v>
      </c>
      <c r="B140" s="62" t="str">
        <f>B84</f>
        <v>: Kepala Dinas Tenaga Kerja dan Transmigrasi Kabupaten Bengkalis</v>
      </c>
    </row>
    <row r="141" spans="1:2">
      <c r="A141" s="61"/>
      <c r="B141" s="62"/>
    </row>
    <row r="142" spans="1:2">
      <c r="A142" s="64" t="s">
        <v>108</v>
      </c>
      <c r="B142" s="64"/>
    </row>
    <row r="143" spans="1:2">
      <c r="A143" s="64"/>
      <c r="B143" s="64"/>
    </row>
    <row r="144" spans="1:2" ht="57.6" customHeight="1">
      <c r="A144" s="607" t="str">
        <f>A88</f>
        <v xml:space="preserve">            Pihak pertama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v>
      </c>
      <c r="B144" s="607"/>
    </row>
    <row r="145" spans="1:2">
      <c r="A145" s="67"/>
      <c r="B145" s="67"/>
    </row>
    <row r="146" spans="1:2" ht="43.35" customHeight="1">
      <c r="A146" s="607" t="str">
        <f>A90</f>
        <v xml:space="preserve">           Pihak kedua akan melakukan supervisi yang diperlukan serta akan melakukan evaluasi akuntabilitas terhadap capaian kinerja dari perjanjian ini dan mengambil tindakan yang diperlukan dalam rangka pemberian penghargaan dan sanksi.</v>
      </c>
      <c r="B146" s="607"/>
    </row>
    <row r="149" spans="1:2">
      <c r="B149" s="65" t="str">
        <f>B93</f>
        <v>Duri,      Agustus 2017</v>
      </c>
    </row>
    <row r="150" spans="1:2">
      <c r="A150" s="65" t="s">
        <v>157</v>
      </c>
      <c r="B150" s="65" t="s">
        <v>158</v>
      </c>
    </row>
    <row r="152" spans="1:2" ht="45">
      <c r="A152" s="285" t="str">
        <f>A96</f>
        <v>Kepala Dinas Tenaga Kerja dan Transmigrasi Kabupaten Bengkalis</v>
      </c>
      <c r="B152" s="285" t="s">
        <v>178</v>
      </c>
    </row>
    <row r="153" spans="1:2">
      <c r="A153" s="65"/>
      <c r="B153" s="65"/>
    </row>
    <row r="157" spans="1:2">
      <c r="A157" s="61" t="str">
        <f>A101</f>
        <v>H. A. RIDWAN YAZID, S.Sos</v>
      </c>
      <c r="B157" s="81" t="s">
        <v>179</v>
      </c>
    </row>
    <row r="158" spans="1:2">
      <c r="A158" s="61" t="str">
        <f>A102</f>
        <v>PEMBINA UTAMA MUDA</v>
      </c>
      <c r="B158" s="81" t="s">
        <v>173</v>
      </c>
    </row>
    <row r="159" spans="1:2">
      <c r="A159" s="61" t="str">
        <f>A103</f>
        <v>19630318 199603 1 002</v>
      </c>
      <c r="B159" s="81" t="s">
        <v>180</v>
      </c>
    </row>
    <row r="160" spans="1:2">
      <c r="B160" s="62"/>
    </row>
    <row r="182" spans="1:2" ht="20.25">
      <c r="A182" s="606" t="str">
        <f>A125</f>
        <v>PERJANJIAN KINERJA TAHUN 2017</v>
      </c>
      <c r="B182" s="606"/>
    </row>
    <row r="183" spans="1:2" ht="15.75">
      <c r="A183" s="68"/>
      <c r="B183" s="68"/>
    </row>
    <row r="184" spans="1:2">
      <c r="A184" s="63"/>
      <c r="B184" s="64"/>
    </row>
    <row r="185" spans="1:2" ht="27.6" customHeight="1">
      <c r="A185" s="607" t="s">
        <v>96</v>
      </c>
      <c r="B185" s="607"/>
    </row>
    <row r="186" spans="1:2">
      <c r="A186" s="67"/>
      <c r="B186" s="67"/>
    </row>
    <row r="187" spans="1:2">
      <c r="A187" s="61" t="s">
        <v>97</v>
      </c>
      <c r="B187" s="62" t="s">
        <v>181</v>
      </c>
    </row>
    <row r="188" spans="1:2">
      <c r="A188" s="61" t="s">
        <v>99</v>
      </c>
      <c r="B188" s="62" t="s">
        <v>182</v>
      </c>
    </row>
    <row r="189" spans="1:2">
      <c r="A189" s="61" t="s">
        <v>101</v>
      </c>
      <c r="B189" s="62" t="s">
        <v>168</v>
      </c>
    </row>
    <row r="190" spans="1:2" ht="45">
      <c r="A190" s="61" t="s">
        <v>103</v>
      </c>
      <c r="B190" s="100" t="s">
        <v>183</v>
      </c>
    </row>
    <row r="191" spans="1:2">
      <c r="A191" s="61"/>
      <c r="B191" s="64"/>
    </row>
    <row r="192" spans="1:2">
      <c r="A192" s="64" t="s">
        <v>105</v>
      </c>
      <c r="B192" s="64"/>
    </row>
    <row r="193" spans="1:2">
      <c r="A193" s="64"/>
      <c r="B193" s="64"/>
    </row>
    <row r="194" spans="1:2">
      <c r="A194" s="61" t="s">
        <v>97</v>
      </c>
      <c r="B194" s="62" t="str">
        <f>B137</f>
        <v>: H. A. RIDWAN YAZID, S.Sos</v>
      </c>
    </row>
    <row r="195" spans="1:2">
      <c r="A195" s="61" t="s">
        <v>99</v>
      </c>
      <c r="B195" s="62" t="str">
        <f>B138</f>
        <v>: 19630318 199603 1 002</v>
      </c>
    </row>
    <row r="196" spans="1:2">
      <c r="A196" s="61" t="s">
        <v>101</v>
      </c>
      <c r="B196" s="62" t="str">
        <f>B139</f>
        <v>: Pembina (IV/a)</v>
      </c>
    </row>
    <row r="197" spans="1:2" ht="30">
      <c r="A197" s="61" t="s">
        <v>103</v>
      </c>
      <c r="B197" s="62" t="str">
        <f>B140</f>
        <v>: Kepala Dinas Tenaga Kerja dan Transmigrasi Kabupaten Bengkalis</v>
      </c>
    </row>
    <row r="198" spans="1:2">
      <c r="A198" s="61"/>
      <c r="B198" s="62"/>
    </row>
    <row r="199" spans="1:2">
      <c r="A199" s="64" t="s">
        <v>108</v>
      </c>
      <c r="B199" s="64"/>
    </row>
    <row r="200" spans="1:2">
      <c r="A200" s="64"/>
      <c r="B200" s="64"/>
    </row>
    <row r="201" spans="1:2" ht="58.7" customHeight="1">
      <c r="A201" s="607" t="str">
        <f>A144</f>
        <v xml:space="preserve">            Pihak pertama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v>
      </c>
      <c r="B201" s="607"/>
    </row>
    <row r="202" spans="1:2">
      <c r="A202" s="67"/>
      <c r="B202" s="67"/>
    </row>
    <row r="203" spans="1:2" ht="43.35" customHeight="1">
      <c r="A203" s="607" t="str">
        <f>A146</f>
        <v xml:space="preserve">           Pihak kedua akan melakukan supervisi yang diperlukan serta akan melakukan evaluasi akuntabilitas terhadap capaian kinerja dari perjanjian ini dan mengambil tindakan yang diperlukan dalam rangka pemberian penghargaan dan sanksi.</v>
      </c>
      <c r="B203" s="607"/>
    </row>
    <row r="206" spans="1:2">
      <c r="B206" s="65" t="str">
        <f>B149</f>
        <v>Duri,      Agustus 2017</v>
      </c>
    </row>
    <row r="207" spans="1:2">
      <c r="A207" s="65" t="s">
        <v>157</v>
      </c>
      <c r="B207" s="65" t="s">
        <v>158</v>
      </c>
    </row>
    <row r="209" spans="1:2" ht="45">
      <c r="A209" s="285" t="str">
        <f>A152</f>
        <v>Kepala Dinas Tenaga Kerja dan Transmigrasi Kabupaten Bengkalis</v>
      </c>
      <c r="B209" s="289" t="s">
        <v>184</v>
      </c>
    </row>
    <row r="210" spans="1:2">
      <c r="A210" s="65"/>
      <c r="B210" s="65"/>
    </row>
    <row r="214" spans="1:2">
      <c r="A214" s="61" t="str">
        <f>A157</f>
        <v>H. A. RIDWAN YAZID, S.Sos</v>
      </c>
      <c r="B214" s="72" t="s">
        <v>185</v>
      </c>
    </row>
    <row r="215" spans="1:2">
      <c r="A215" s="61" t="s">
        <v>116</v>
      </c>
      <c r="B215" s="72" t="s">
        <v>173</v>
      </c>
    </row>
    <row r="216" spans="1:2">
      <c r="A216" s="61" t="str">
        <f>A159</f>
        <v>19630318 199603 1 002</v>
      </c>
      <c r="B216" s="72" t="s">
        <v>186</v>
      </c>
    </row>
    <row r="238" spans="1:2" ht="20.25">
      <c r="A238" s="606" t="str">
        <f>A182</f>
        <v>PERJANJIAN KINERJA TAHUN 2017</v>
      </c>
      <c r="B238" s="606"/>
    </row>
    <row r="239" spans="1:2" ht="15.75">
      <c r="A239" s="68"/>
      <c r="B239" s="68"/>
    </row>
    <row r="240" spans="1:2">
      <c r="A240" s="63"/>
      <c r="B240" s="64"/>
    </row>
    <row r="241" spans="1:2" ht="27.6" customHeight="1">
      <c r="A241" s="607" t="s">
        <v>96</v>
      </c>
      <c r="B241" s="607"/>
    </row>
    <row r="242" spans="1:2">
      <c r="A242" s="67"/>
      <c r="B242" s="67"/>
    </row>
    <row r="243" spans="1:2">
      <c r="A243" s="61" t="s">
        <v>97</v>
      </c>
      <c r="B243" s="62" t="s">
        <v>187</v>
      </c>
    </row>
    <row r="244" spans="1:2">
      <c r="A244" s="61" t="s">
        <v>99</v>
      </c>
      <c r="B244" s="62" t="s">
        <v>188</v>
      </c>
    </row>
    <row r="245" spans="1:2">
      <c r="A245" s="61" t="s">
        <v>101</v>
      </c>
      <c r="B245" s="62" t="s">
        <v>189</v>
      </c>
    </row>
    <row r="246" spans="1:2" ht="30">
      <c r="A246" s="61" t="s">
        <v>103</v>
      </c>
      <c r="B246" s="100" t="s">
        <v>190</v>
      </c>
    </row>
    <row r="247" spans="1:2">
      <c r="A247" s="61"/>
      <c r="B247" s="64"/>
    </row>
    <row r="248" spans="1:2">
      <c r="A248" s="64" t="s">
        <v>105</v>
      </c>
      <c r="B248" s="64"/>
    </row>
    <row r="249" spans="1:2">
      <c r="A249" s="64"/>
      <c r="B249" s="64"/>
    </row>
    <row r="250" spans="1:2">
      <c r="A250" s="61" t="s">
        <v>97</v>
      </c>
      <c r="B250" s="62" t="str">
        <f>B194</f>
        <v>: H. A. RIDWAN YAZID, S.Sos</v>
      </c>
    </row>
    <row r="251" spans="1:2">
      <c r="A251" s="61" t="s">
        <v>99</v>
      </c>
      <c r="B251" s="62" t="str">
        <f>B195</f>
        <v>: 19630318 199603 1 002</v>
      </c>
    </row>
    <row r="252" spans="1:2">
      <c r="A252" s="61" t="s">
        <v>101</v>
      </c>
      <c r="B252" s="62" t="str">
        <f>B196</f>
        <v>: Pembina (IV/a)</v>
      </c>
    </row>
    <row r="253" spans="1:2" ht="30">
      <c r="A253" s="61" t="s">
        <v>103</v>
      </c>
      <c r="B253" s="62" t="str">
        <f>B197</f>
        <v>: Kepala Dinas Tenaga Kerja dan Transmigrasi Kabupaten Bengkalis</v>
      </c>
    </row>
    <row r="254" spans="1:2">
      <c r="A254" s="61"/>
      <c r="B254" s="62"/>
    </row>
    <row r="255" spans="1:2">
      <c r="A255" s="64" t="s">
        <v>108</v>
      </c>
      <c r="B255" s="64"/>
    </row>
    <row r="256" spans="1:2">
      <c r="A256" s="64"/>
      <c r="B256" s="64"/>
    </row>
    <row r="257" spans="1:2" ht="58.35" customHeight="1">
      <c r="A257" s="607" t="str">
        <f>A201</f>
        <v xml:space="preserve">            Pihak pertama berjanji akan mewujudkan target kinerja tahunan sesuai lampiran perjanjian ini, dalam rangka mencapai target kinerja jangka menengah seperti yang telah ditetapkan dalam dokumen perencanaan. Keberhasilan dan kegagalan pencapaian target kinerja tersebut menjadi tanggung jawab pihak pertama.</v>
      </c>
      <c r="B257" s="607"/>
    </row>
    <row r="258" spans="1:2">
      <c r="A258" s="67"/>
      <c r="B258" s="67"/>
    </row>
    <row r="259" spans="1:2" ht="43.35" customHeight="1">
      <c r="A259" s="607" t="str">
        <f>A203</f>
        <v xml:space="preserve">           Pihak kedua akan melakukan supervisi yang diperlukan serta akan melakukan evaluasi akuntabilitas terhadap capaian kinerja dari perjanjian ini dan mengambil tindakan yang diperlukan dalam rangka pemberian penghargaan dan sanksi.</v>
      </c>
      <c r="B259" s="607"/>
    </row>
    <row r="262" spans="1:2">
      <c r="B262" s="65" t="str">
        <f>B206</f>
        <v>Duri,      Agustus 2017</v>
      </c>
    </row>
    <row r="263" spans="1:2">
      <c r="A263" s="65" t="s">
        <v>157</v>
      </c>
      <c r="B263" s="65" t="s">
        <v>158</v>
      </c>
    </row>
    <row r="265" spans="1:2" ht="30.75">
      <c r="A265" s="285" t="str">
        <f>A209</f>
        <v>Kepala Dinas Tenaga Kerja dan Transmigrasi Kabupaten Bengkalis</v>
      </c>
      <c r="B265" s="289" t="s">
        <v>191</v>
      </c>
    </row>
    <row r="266" spans="1:2" ht="15.75">
      <c r="A266" s="65"/>
      <c r="B266" s="39"/>
    </row>
    <row r="270" spans="1:2">
      <c r="A270" s="61" t="str">
        <f>A214</f>
        <v>H. A. RIDWAN YAZID, S.Sos</v>
      </c>
      <c r="B270" s="290" t="s">
        <v>192</v>
      </c>
    </row>
    <row r="271" spans="1:2" ht="15.75">
      <c r="A271" s="61" t="s">
        <v>116</v>
      </c>
      <c r="B271" s="74" t="s">
        <v>193</v>
      </c>
    </row>
    <row r="272" spans="1:2" ht="15.75">
      <c r="A272" s="61" t="str">
        <f>A216</f>
        <v>19630318 199603 1 002</v>
      </c>
      <c r="B272" s="74" t="s">
        <v>194</v>
      </c>
    </row>
  </sheetData>
  <mergeCells count="20">
    <mergeCell ref="A257:B257"/>
    <mergeCell ref="A259:B259"/>
    <mergeCell ref="A182:B182"/>
    <mergeCell ref="A185:B185"/>
    <mergeCell ref="A201:B201"/>
    <mergeCell ref="A203:B203"/>
    <mergeCell ref="A238:B238"/>
    <mergeCell ref="A241:B241"/>
    <mergeCell ref="A146:B146"/>
    <mergeCell ref="A9:B9"/>
    <mergeCell ref="A12:B12"/>
    <mergeCell ref="A28:B28"/>
    <mergeCell ref="A30:B30"/>
    <mergeCell ref="A69:B69"/>
    <mergeCell ref="A72:B72"/>
    <mergeCell ref="A88:B88"/>
    <mergeCell ref="A90:B90"/>
    <mergeCell ref="A125:B125"/>
    <mergeCell ref="A128:B128"/>
    <mergeCell ref="A144:B144"/>
  </mergeCells>
  <pageMargins left="0.54055118099999999" right="0.39370078740157499" top="1.1811023622047201" bottom="1.7716535433070899" header="0.31496062992126" footer="0.31496062992126"/>
  <pageSetup paperSize="5" scale="80"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sheetPr>
    <tabColor theme="9"/>
  </sheetPr>
  <dimension ref="A1:G168"/>
  <sheetViews>
    <sheetView topLeftCell="A28" zoomScaleSheetLayoutView="100" workbookViewId="0">
      <selection activeCell="A110" sqref="A110:XFD111"/>
    </sheetView>
  </sheetViews>
  <sheetFormatPr defaultColWidth="9.140625" defaultRowHeight="15.75"/>
  <cols>
    <col min="1" max="1" width="5.5703125" style="136" customWidth="1"/>
    <col min="2" max="2" width="65.5703125" style="145" hidden="1" customWidth="1"/>
    <col min="3" max="4" width="45.85546875" style="149" customWidth="1"/>
    <col min="5" max="5" width="10.140625" style="129" customWidth="1"/>
    <col min="6" max="6" width="45.85546875" style="136" customWidth="1"/>
    <col min="7" max="7" width="21.42578125" style="136" bestFit="1" customWidth="1"/>
    <col min="8" max="16384" width="9.140625" style="136"/>
  </cols>
  <sheetData>
    <row r="1" spans="1:7" ht="18">
      <c r="A1" s="616" t="s">
        <v>95</v>
      </c>
      <c r="B1" s="616"/>
      <c r="C1" s="616"/>
      <c r="D1" s="616"/>
      <c r="E1" s="616"/>
      <c r="F1" s="616"/>
      <c r="G1" s="616"/>
    </row>
    <row r="2" spans="1:7" ht="18">
      <c r="A2" s="616" t="s">
        <v>118</v>
      </c>
      <c r="B2" s="616"/>
      <c r="C2" s="616"/>
      <c r="D2" s="616"/>
      <c r="E2" s="616"/>
      <c r="F2" s="616"/>
      <c r="G2" s="616"/>
    </row>
    <row r="3" spans="1:7" ht="12.6" customHeight="1">
      <c r="B3" s="149"/>
      <c r="D3" s="135"/>
      <c r="E3" s="149"/>
    </row>
    <row r="5" spans="1:7" ht="28.7" customHeight="1">
      <c r="A5" s="105" t="s">
        <v>195</v>
      </c>
      <c r="B5" s="236" t="s">
        <v>196</v>
      </c>
      <c r="C5" s="105" t="s">
        <v>197</v>
      </c>
      <c r="D5" s="105" t="s">
        <v>198</v>
      </c>
      <c r="E5" s="237" t="s">
        <v>120</v>
      </c>
      <c r="F5" s="107" t="s">
        <v>196</v>
      </c>
      <c r="G5" s="237" t="s">
        <v>47</v>
      </c>
    </row>
    <row r="6" spans="1:7" ht="15">
      <c r="A6" s="108" t="s">
        <v>17</v>
      </c>
      <c r="B6" s="238" t="s">
        <v>21</v>
      </c>
      <c r="C6" s="108" t="s">
        <v>18</v>
      </c>
      <c r="D6" s="109" t="s">
        <v>19</v>
      </c>
      <c r="E6" s="239" t="s">
        <v>20</v>
      </c>
      <c r="F6" s="108" t="s">
        <v>21</v>
      </c>
      <c r="G6" s="108" t="s">
        <v>22</v>
      </c>
    </row>
    <row r="7" spans="1:7" ht="33.6" customHeight="1">
      <c r="A7" s="108">
        <v>1</v>
      </c>
      <c r="B7" s="116" t="s">
        <v>199</v>
      </c>
      <c r="C7" s="294" t="s">
        <v>200</v>
      </c>
      <c r="D7" s="298" t="s">
        <v>201</v>
      </c>
      <c r="E7" s="240">
        <v>1</v>
      </c>
      <c r="F7" s="299" t="s">
        <v>133</v>
      </c>
      <c r="G7" s="295" t="s">
        <v>134</v>
      </c>
    </row>
    <row r="8" spans="1:7" ht="33" customHeight="1">
      <c r="A8" s="617">
        <v>2</v>
      </c>
      <c r="B8" s="116" t="s">
        <v>202</v>
      </c>
      <c r="C8" s="619" t="s">
        <v>203</v>
      </c>
      <c r="D8" s="298" t="s">
        <v>204</v>
      </c>
      <c r="E8" s="240">
        <v>1</v>
      </c>
      <c r="F8" s="300" t="s">
        <v>135</v>
      </c>
      <c r="G8" s="295" t="s">
        <v>136</v>
      </c>
    </row>
    <row r="9" spans="1:7" ht="47.25" customHeight="1">
      <c r="A9" s="618"/>
      <c r="B9" s="292"/>
      <c r="C9" s="620"/>
      <c r="D9" s="294" t="s">
        <v>205</v>
      </c>
      <c r="E9" s="240">
        <v>1</v>
      </c>
      <c r="F9" s="299" t="s">
        <v>137</v>
      </c>
      <c r="G9" s="295" t="s">
        <v>138</v>
      </c>
    </row>
    <row r="10" spans="1:7" ht="42.75" customHeight="1">
      <c r="A10" s="108">
        <v>3</v>
      </c>
      <c r="B10" s="292"/>
      <c r="C10" s="298" t="s">
        <v>206</v>
      </c>
      <c r="D10" s="298" t="s">
        <v>207</v>
      </c>
      <c r="E10" s="240">
        <v>1</v>
      </c>
      <c r="F10" s="299" t="s">
        <v>139</v>
      </c>
      <c r="G10" s="295" t="s">
        <v>140</v>
      </c>
    </row>
    <row r="13" spans="1:7" ht="15">
      <c r="C13" s="123" t="s">
        <v>157</v>
      </c>
      <c r="D13" s="136"/>
      <c r="F13" s="243" t="str">
        <f>'JANJI III'!B93</f>
        <v>Duri,      Agustus 2017</v>
      </c>
    </row>
    <row r="14" spans="1:7" ht="15">
      <c r="C14" s="147"/>
      <c r="D14" s="136"/>
      <c r="F14" s="129" t="s">
        <v>158</v>
      </c>
    </row>
    <row r="15" spans="1:7" ht="15">
      <c r="C15" s="123" t="s">
        <v>208</v>
      </c>
      <c r="D15" s="136"/>
      <c r="F15" s="243" t="s">
        <v>209</v>
      </c>
    </row>
    <row r="16" spans="1:7">
      <c r="C16" s="123" t="s">
        <v>162</v>
      </c>
      <c r="D16" s="136"/>
      <c r="F16" s="135"/>
    </row>
    <row r="17" spans="3:6">
      <c r="C17" s="296"/>
      <c r="D17" s="136"/>
      <c r="F17" s="135"/>
    </row>
    <row r="18" spans="3:6">
      <c r="C18" s="148"/>
      <c r="D18" s="136"/>
      <c r="F18" s="129"/>
    </row>
    <row r="19" spans="3:6">
      <c r="C19" s="297" t="s">
        <v>210</v>
      </c>
      <c r="D19" s="136"/>
      <c r="F19" s="123" t="s">
        <v>211</v>
      </c>
    </row>
    <row r="20" spans="3:6" ht="15">
      <c r="C20" s="123" t="s">
        <v>212</v>
      </c>
      <c r="D20" s="136"/>
      <c r="F20" s="129" t="s">
        <v>164</v>
      </c>
    </row>
    <row r="21" spans="3:6">
      <c r="C21" s="123" t="s">
        <v>213</v>
      </c>
      <c r="F21" s="123" t="s">
        <v>165</v>
      </c>
    </row>
    <row r="22" spans="3:6">
      <c r="C22" s="123"/>
      <c r="F22" s="123"/>
    </row>
    <row r="23" spans="3:6">
      <c r="C23" s="123"/>
      <c r="F23" s="123"/>
    </row>
    <row r="24" spans="3:6">
      <c r="C24" s="123"/>
      <c r="F24" s="123"/>
    </row>
    <row r="25" spans="3:6">
      <c r="C25" s="123"/>
      <c r="F25" s="123"/>
    </row>
    <row r="26" spans="3:6">
      <c r="C26" s="123"/>
      <c r="F26" s="123"/>
    </row>
    <row r="27" spans="3:6">
      <c r="C27" s="123"/>
      <c r="F27" s="123"/>
    </row>
    <row r="28" spans="3:6">
      <c r="C28" s="123"/>
      <c r="F28" s="123"/>
    </row>
    <row r="29" spans="3:6">
      <c r="C29" s="123"/>
      <c r="F29" s="123"/>
    </row>
    <row r="30" spans="3:6">
      <c r="C30" s="123"/>
      <c r="F30" s="123"/>
    </row>
    <row r="31" spans="3:6">
      <c r="C31" s="123"/>
      <c r="F31" s="123"/>
    </row>
    <row r="32" spans="3:6">
      <c r="C32" s="123"/>
      <c r="F32" s="123"/>
    </row>
    <row r="33" spans="1:7">
      <c r="C33" s="123"/>
      <c r="F33" s="123"/>
    </row>
    <row r="34" spans="1:7">
      <c r="C34" s="123"/>
      <c r="F34" s="123"/>
    </row>
    <row r="35" spans="1:7">
      <c r="C35" s="123"/>
      <c r="F35" s="123"/>
    </row>
    <row r="36" spans="1:7" ht="18">
      <c r="A36" s="616" t="s">
        <v>95</v>
      </c>
      <c r="B36" s="616"/>
      <c r="C36" s="616"/>
      <c r="D36" s="616"/>
      <c r="E36" s="616"/>
      <c r="F36" s="616"/>
      <c r="G36" s="616"/>
    </row>
    <row r="37" spans="1:7" ht="18">
      <c r="A37" s="616" t="str">
        <f>A2</f>
        <v>DINAS TENAGA KERJA DAN TRANSMIGRASI KABUPATEN BENGKALIS</v>
      </c>
      <c r="B37" s="616"/>
      <c r="C37" s="616"/>
      <c r="D37" s="616"/>
      <c r="E37" s="616"/>
      <c r="F37" s="616"/>
      <c r="G37" s="616"/>
    </row>
    <row r="38" spans="1:7">
      <c r="A38" s="135"/>
      <c r="B38" s="135"/>
      <c r="C38" s="135"/>
      <c r="D38" s="135"/>
      <c r="E38" s="135"/>
    </row>
    <row r="40" spans="1:7" s="135" customFormat="1" ht="28.7" customHeight="1">
      <c r="A40" s="105" t="s">
        <v>195</v>
      </c>
      <c r="B40" s="244" t="s">
        <v>196</v>
      </c>
      <c r="C40" s="105" t="s">
        <v>197</v>
      </c>
      <c r="D40" s="106" t="s">
        <v>198</v>
      </c>
      <c r="E40" s="107" t="s">
        <v>120</v>
      </c>
      <c r="F40" s="107" t="s">
        <v>214</v>
      </c>
      <c r="G40" s="237" t="s">
        <v>47</v>
      </c>
    </row>
    <row r="41" spans="1:7" s="104" customFormat="1" ht="12.75">
      <c r="A41" s="101" t="s">
        <v>17</v>
      </c>
      <c r="B41" s="258" t="s">
        <v>21</v>
      </c>
      <c r="C41" s="101" t="s">
        <v>18</v>
      </c>
      <c r="D41" s="102" t="s">
        <v>19</v>
      </c>
      <c r="E41" s="259" t="s">
        <v>20</v>
      </c>
      <c r="F41" s="101" t="s">
        <v>21</v>
      </c>
      <c r="G41" s="101" t="s">
        <v>22</v>
      </c>
    </row>
    <row r="42" spans="1:7" ht="45">
      <c r="A42" s="108">
        <v>1</v>
      </c>
      <c r="B42" s="112"/>
      <c r="C42" s="217" t="s">
        <v>215</v>
      </c>
      <c r="D42" s="294" t="s">
        <v>216</v>
      </c>
      <c r="E42" s="247">
        <v>1</v>
      </c>
      <c r="F42" s="298" t="s">
        <v>217</v>
      </c>
      <c r="G42" s="301" t="s">
        <v>142</v>
      </c>
    </row>
    <row r="43" spans="1:7">
      <c r="A43" s="249"/>
      <c r="C43" s="242"/>
      <c r="D43" s="260"/>
      <c r="E43" s="261"/>
      <c r="F43" s="260"/>
      <c r="G43" s="262"/>
    </row>
    <row r="44" spans="1:7">
      <c r="A44" s="249"/>
      <c r="C44" s="242"/>
      <c r="D44" s="260"/>
      <c r="E44" s="261"/>
      <c r="F44" s="260"/>
      <c r="G44" s="262"/>
    </row>
    <row r="45" spans="1:7" ht="13.35" customHeight="1">
      <c r="A45" s="145"/>
      <c r="C45" s="242"/>
      <c r="D45" s="138"/>
      <c r="E45" s="136"/>
      <c r="F45" s="243" t="str">
        <f>F13</f>
        <v>Duri,      Agustus 2017</v>
      </c>
    </row>
    <row r="46" spans="1:7" ht="13.35" customHeight="1">
      <c r="A46" s="145"/>
      <c r="C46" s="357" t="s">
        <v>157</v>
      </c>
      <c r="D46" s="250"/>
      <c r="E46" s="136"/>
      <c r="F46" s="129" t="s">
        <v>158</v>
      </c>
    </row>
    <row r="47" spans="1:7" ht="15">
      <c r="C47" s="357" t="str">
        <f>C15</f>
        <v>Kepala Dinas Tenaga KerjadanTransmigrasi</v>
      </c>
      <c r="D47" s="250"/>
      <c r="E47" s="136"/>
      <c r="F47" s="243"/>
    </row>
    <row r="48" spans="1:7" ht="28.5" customHeight="1">
      <c r="A48" s="145"/>
      <c r="C48" s="357" t="str">
        <f>C16</f>
        <v>KabupatenBengkalis,</v>
      </c>
      <c r="D48" s="250"/>
      <c r="E48" s="136"/>
      <c r="F48" s="287" t="s">
        <v>218</v>
      </c>
    </row>
    <row r="49" spans="1:6" ht="13.35" customHeight="1">
      <c r="A49" s="145"/>
      <c r="B49" s="136"/>
      <c r="C49" s="357"/>
      <c r="D49" s="250"/>
      <c r="E49" s="136"/>
      <c r="F49" s="284" t="s">
        <v>219</v>
      </c>
    </row>
    <row r="50" spans="1:6" ht="13.35" customHeight="1">
      <c r="A50" s="145"/>
      <c r="C50" s="357"/>
      <c r="D50" s="250"/>
      <c r="E50" s="136"/>
      <c r="F50" s="191"/>
    </row>
    <row r="51" spans="1:6">
      <c r="A51" s="145"/>
      <c r="B51" s="136"/>
      <c r="C51" s="361"/>
      <c r="D51" s="252"/>
      <c r="E51" s="136"/>
      <c r="F51" s="191"/>
    </row>
    <row r="52" spans="1:6">
      <c r="A52" s="145"/>
      <c r="B52" s="136"/>
      <c r="C52" s="361" t="str">
        <f>C19</f>
        <v xml:space="preserve">H. A. RIDWAN YAZID, S.Sos </v>
      </c>
      <c r="D52" s="254"/>
      <c r="E52" s="136"/>
      <c r="F52" s="129"/>
    </row>
    <row r="53" spans="1:6" ht="15">
      <c r="A53" s="145"/>
      <c r="B53" s="136"/>
      <c r="C53" s="357" t="str">
        <f>C20</f>
        <v>Pembina Utama Muda</v>
      </c>
      <c r="D53" s="250"/>
      <c r="E53" s="136"/>
      <c r="F53" s="288" t="s">
        <v>172</v>
      </c>
    </row>
    <row r="54" spans="1:6" ht="15">
      <c r="A54" s="145"/>
      <c r="B54" s="136"/>
      <c r="C54" s="357" t="str">
        <f>C21</f>
        <v>NIP 19630318 199603 1 002</v>
      </c>
      <c r="D54" s="136"/>
      <c r="E54" s="136"/>
      <c r="F54" s="284" t="s">
        <v>173</v>
      </c>
    </row>
    <row r="55" spans="1:6" ht="15">
      <c r="A55" s="145"/>
      <c r="B55" s="136"/>
      <c r="C55" s="255"/>
      <c r="D55" s="136"/>
      <c r="E55" s="136"/>
      <c r="F55" s="284" t="s">
        <v>174</v>
      </c>
    </row>
    <row r="56" spans="1:6" ht="15">
      <c r="A56" s="145"/>
      <c r="B56" s="136"/>
      <c r="C56" s="255"/>
      <c r="D56" s="136"/>
      <c r="E56" s="136"/>
      <c r="F56" s="284"/>
    </row>
    <row r="57" spans="1:6" ht="15">
      <c r="A57" s="145"/>
      <c r="B57" s="136"/>
      <c r="C57" s="255"/>
      <c r="D57" s="136"/>
      <c r="E57" s="136"/>
      <c r="F57" s="284"/>
    </row>
    <row r="58" spans="1:6" ht="15">
      <c r="A58" s="145"/>
      <c r="B58" s="136"/>
      <c r="C58" s="255"/>
      <c r="D58" s="136"/>
      <c r="E58" s="136"/>
      <c r="F58" s="284"/>
    </row>
    <row r="59" spans="1:6" ht="15">
      <c r="A59" s="145"/>
      <c r="B59" s="136"/>
      <c r="C59" s="255"/>
      <c r="D59" s="136"/>
      <c r="E59" s="136"/>
      <c r="F59" s="284"/>
    </row>
    <row r="60" spans="1:6" ht="15">
      <c r="A60" s="145"/>
      <c r="B60" s="136"/>
      <c r="C60" s="255"/>
      <c r="D60" s="136"/>
      <c r="E60" s="136"/>
      <c r="F60" s="284"/>
    </row>
    <row r="61" spans="1:6" ht="15">
      <c r="A61" s="145"/>
      <c r="B61" s="136"/>
      <c r="C61" s="255"/>
      <c r="D61" s="136"/>
      <c r="E61" s="136"/>
      <c r="F61" s="284"/>
    </row>
    <row r="62" spans="1:6" ht="15">
      <c r="A62" s="145"/>
      <c r="B62" s="136"/>
      <c r="C62" s="255"/>
      <c r="D62" s="136"/>
      <c r="E62" s="136"/>
      <c r="F62" s="284"/>
    </row>
    <row r="63" spans="1:6" ht="15">
      <c r="A63" s="145"/>
      <c r="B63" s="136"/>
      <c r="C63" s="255"/>
      <c r="D63" s="136"/>
      <c r="E63" s="136"/>
      <c r="F63" s="284"/>
    </row>
    <row r="64" spans="1:6" ht="15">
      <c r="A64" s="145"/>
      <c r="B64" s="136"/>
      <c r="C64" s="255"/>
      <c r="D64" s="136"/>
      <c r="E64" s="136"/>
      <c r="F64" s="284"/>
    </row>
    <row r="65" spans="1:7" ht="15">
      <c r="A65" s="145"/>
      <c r="B65" s="136"/>
      <c r="C65" s="255"/>
      <c r="D65" s="136"/>
      <c r="E65" s="136"/>
      <c r="F65" s="284"/>
    </row>
    <row r="66" spans="1:7" ht="15">
      <c r="A66" s="145"/>
      <c r="B66" s="136"/>
      <c r="C66" s="255"/>
      <c r="D66" s="136"/>
      <c r="E66" s="136"/>
      <c r="F66" s="284"/>
    </row>
    <row r="67" spans="1:7" ht="15">
      <c r="A67" s="145"/>
      <c r="B67" s="136"/>
      <c r="C67" s="255"/>
      <c r="D67" s="136"/>
      <c r="E67" s="136"/>
      <c r="F67" s="284"/>
    </row>
    <row r="68" spans="1:7" ht="15">
      <c r="A68" s="145"/>
      <c r="B68" s="136"/>
      <c r="C68" s="255"/>
      <c r="D68" s="136"/>
      <c r="E68" s="136"/>
      <c r="F68" s="284"/>
    </row>
    <row r="69" spans="1:7" ht="15">
      <c r="A69" s="145"/>
      <c r="B69" s="136"/>
      <c r="C69" s="255"/>
      <c r="D69" s="136"/>
      <c r="E69" s="136"/>
      <c r="F69" s="284"/>
    </row>
    <row r="70" spans="1:7" ht="15">
      <c r="A70" s="145"/>
      <c r="B70" s="136"/>
      <c r="C70" s="255"/>
      <c r="D70" s="136"/>
      <c r="E70" s="136"/>
      <c r="F70" s="284"/>
    </row>
    <row r="71" spans="1:7" ht="15">
      <c r="A71" s="145"/>
      <c r="B71" s="136"/>
      <c r="C71" s="255"/>
      <c r="D71" s="136"/>
      <c r="E71" s="136"/>
      <c r="F71" s="284"/>
    </row>
    <row r="72" spans="1:7" ht="15">
      <c r="A72" s="145"/>
      <c r="B72" s="136"/>
      <c r="C72" s="255"/>
      <c r="D72" s="136"/>
      <c r="E72" s="136"/>
      <c r="F72" s="284"/>
    </row>
    <row r="73" spans="1:7" ht="15">
      <c r="A73" s="145"/>
      <c r="B73" s="136"/>
      <c r="C73" s="255"/>
      <c r="D73" s="136"/>
      <c r="E73" s="136"/>
      <c r="F73" s="284"/>
    </row>
    <row r="74" spans="1:7" ht="18">
      <c r="A74" s="616" t="s">
        <v>95</v>
      </c>
      <c r="B74" s="616"/>
      <c r="C74" s="616"/>
      <c r="D74" s="616"/>
      <c r="E74" s="616"/>
      <c r="F74" s="616"/>
      <c r="G74" s="616"/>
    </row>
    <row r="75" spans="1:7" ht="18">
      <c r="A75" s="616" t="str">
        <f>A37</f>
        <v>DINAS TENAGA KERJA DAN TRANSMIGRASI KABUPATEN BENGKALIS</v>
      </c>
      <c r="B75" s="616"/>
      <c r="C75" s="616"/>
      <c r="D75" s="616"/>
      <c r="E75" s="616"/>
      <c r="F75" s="616"/>
      <c r="G75" s="616"/>
    </row>
    <row r="76" spans="1:7">
      <c r="A76" s="135"/>
      <c r="B76" s="135"/>
      <c r="C76" s="135"/>
      <c r="D76" s="135"/>
      <c r="E76" s="135"/>
    </row>
    <row r="78" spans="1:7" s="135" customFormat="1" ht="28.35" customHeight="1">
      <c r="A78" s="105" t="s">
        <v>195</v>
      </c>
      <c r="B78" s="244" t="s">
        <v>196</v>
      </c>
      <c r="C78" s="105" t="s">
        <v>197</v>
      </c>
      <c r="D78" s="106" t="s">
        <v>198</v>
      </c>
      <c r="E78" s="107" t="s">
        <v>120</v>
      </c>
      <c r="F78" s="107" t="s">
        <v>214</v>
      </c>
      <c r="G78" s="237" t="s">
        <v>47</v>
      </c>
    </row>
    <row r="79" spans="1:7" s="104" customFormat="1" ht="12.75">
      <c r="A79" s="101" t="s">
        <v>17</v>
      </c>
      <c r="B79" s="258" t="s">
        <v>21</v>
      </c>
      <c r="C79" s="101" t="s">
        <v>18</v>
      </c>
      <c r="D79" s="102" t="s">
        <v>19</v>
      </c>
      <c r="E79" s="259" t="s">
        <v>20</v>
      </c>
      <c r="F79" s="101" t="s">
        <v>21</v>
      </c>
      <c r="G79" s="101" t="s">
        <v>22</v>
      </c>
    </row>
    <row r="80" spans="1:7" ht="30">
      <c r="A80" s="235">
        <v>1</v>
      </c>
      <c r="B80" s="245"/>
      <c r="C80" s="257" t="s">
        <v>215</v>
      </c>
      <c r="D80" s="112" t="s">
        <v>220</v>
      </c>
      <c r="E80" s="247">
        <v>1</v>
      </c>
      <c r="F80" s="256" t="s">
        <v>217</v>
      </c>
      <c r="G80" s="363" t="s">
        <v>142</v>
      </c>
    </row>
    <row r="81" spans="1:7" ht="30">
      <c r="A81" s="108">
        <v>2</v>
      </c>
      <c r="B81" s="112"/>
      <c r="C81" s="302" t="s">
        <v>221</v>
      </c>
      <c r="D81" s="112" t="s">
        <v>222</v>
      </c>
      <c r="E81" s="247">
        <v>1</v>
      </c>
      <c r="F81" s="294" t="s">
        <v>223</v>
      </c>
      <c r="G81" s="363" t="s">
        <v>144</v>
      </c>
    </row>
    <row r="82" spans="1:7">
      <c r="A82" s="145"/>
      <c r="B82" s="139"/>
      <c r="C82" s="242"/>
      <c r="D82" s="138"/>
    </row>
    <row r="83" spans="1:7">
      <c r="A83" s="145"/>
      <c r="B83" s="139"/>
      <c r="C83" s="242"/>
      <c r="D83" s="138"/>
    </row>
    <row r="84" spans="1:7">
      <c r="A84" s="139"/>
      <c r="B84" s="139"/>
      <c r="E84" s="136"/>
      <c r="F84" s="360" t="str">
        <f>F45</f>
        <v>Duri,      Agustus 2017</v>
      </c>
    </row>
    <row r="85" spans="1:7" ht="13.35" customHeight="1">
      <c r="A85" s="139"/>
      <c r="B85" s="139"/>
      <c r="C85" s="123" t="s">
        <v>157</v>
      </c>
      <c r="E85" s="136"/>
      <c r="F85" s="357" t="s">
        <v>158</v>
      </c>
    </row>
    <row r="86" spans="1:7" ht="13.35" customHeight="1">
      <c r="A86" s="139"/>
      <c r="B86" s="139"/>
      <c r="C86" s="147"/>
      <c r="E86" s="136"/>
      <c r="F86" s="360"/>
    </row>
    <row r="87" spans="1:7" ht="60">
      <c r="A87" s="139"/>
      <c r="B87" s="120"/>
      <c r="C87" s="140" t="str">
        <f>'[1]JANJI III'!A135</f>
        <v>Kepala Dinas Tenaga Kerja dan Transmigrasi Kabupaten Bengkalis</v>
      </c>
      <c r="D87" s="136"/>
      <c r="E87" s="136"/>
      <c r="F87" s="362" t="str">
        <f>'[1]JANJI III'!B135</f>
        <v>Kepala Bidang Penempatan Tenaga Kerja dan Perluasan Kesempatan Kerja Dinas Tenaga Kerja dan Transmigrasi Kabupaten Bengkalis</v>
      </c>
    </row>
    <row r="88" spans="1:7">
      <c r="B88" s="120"/>
      <c r="C88" s="147"/>
      <c r="D88" s="136"/>
      <c r="E88" s="136"/>
      <c r="F88" s="361"/>
    </row>
    <row r="89" spans="1:7" ht="13.35" customHeight="1">
      <c r="B89" s="139"/>
      <c r="C89" s="147"/>
      <c r="D89" s="136"/>
      <c r="E89" s="136"/>
      <c r="F89" s="361"/>
    </row>
    <row r="90" spans="1:7" ht="13.35" customHeight="1">
      <c r="B90" s="139"/>
      <c r="C90" s="148"/>
      <c r="D90" s="136"/>
      <c r="E90" s="136"/>
      <c r="F90" s="357"/>
    </row>
    <row r="91" spans="1:7" ht="13.35" customHeight="1">
      <c r="B91" s="139"/>
      <c r="C91" s="147"/>
      <c r="D91" s="136"/>
      <c r="E91" s="136"/>
      <c r="F91" s="357"/>
    </row>
    <row r="92" spans="1:7" ht="13.35" customHeight="1">
      <c r="C92" s="129" t="str">
        <f>'[1]JANJI III'!A140</f>
        <v>H. A. RIDWAN YAZID, S.Sos</v>
      </c>
      <c r="D92" s="136"/>
      <c r="E92" s="136"/>
      <c r="F92" s="357" t="str">
        <f>'[1]JANJI III'!B140</f>
        <v xml:space="preserve">Hj. KHOLIJAH, S.S.Pd.i </v>
      </c>
    </row>
    <row r="93" spans="1:7" ht="13.35" customHeight="1">
      <c r="C93" s="123" t="str">
        <f>'[1]JANJI III'!A141</f>
        <v>PEMBINA UTAMA MUDA</v>
      </c>
      <c r="D93" s="136"/>
      <c r="E93" s="136"/>
      <c r="F93" s="357" t="str">
        <f>'[1]JANJI III'!B141</f>
        <v xml:space="preserve">Pembina (IV/a) </v>
      </c>
    </row>
    <row r="94" spans="1:7" ht="13.35" customHeight="1">
      <c r="C94" s="123" t="str">
        <f>'[1]JANJI III'!A142</f>
        <v>19630318 199603 1 002</v>
      </c>
      <c r="D94" s="136"/>
      <c r="F94" s="357" t="str">
        <f>'[1]JANJI III'!B142</f>
        <v>NIP 19640912 198601 2 001</v>
      </c>
    </row>
    <row r="95" spans="1:7" ht="13.35" customHeight="1">
      <c r="C95" s="123"/>
      <c r="D95" s="136"/>
    </row>
    <row r="96" spans="1:7" ht="13.35" customHeight="1">
      <c r="C96" s="123"/>
      <c r="D96" s="136"/>
    </row>
    <row r="97" spans="3:4" ht="13.35" customHeight="1">
      <c r="C97" s="123"/>
      <c r="D97" s="136"/>
    </row>
    <row r="98" spans="3:4" ht="13.35" customHeight="1">
      <c r="C98" s="123"/>
      <c r="D98" s="136"/>
    </row>
    <row r="99" spans="3:4" ht="13.35" customHeight="1">
      <c r="C99" s="123"/>
      <c r="D99" s="136"/>
    </row>
    <row r="100" spans="3:4" ht="13.35" customHeight="1">
      <c r="C100" s="123"/>
      <c r="D100" s="136"/>
    </row>
    <row r="101" spans="3:4" ht="13.35" customHeight="1">
      <c r="C101" s="123"/>
      <c r="D101" s="136"/>
    </row>
    <row r="102" spans="3:4" ht="13.35" customHeight="1">
      <c r="C102" s="123"/>
      <c r="D102" s="136"/>
    </row>
    <row r="103" spans="3:4" ht="13.35" customHeight="1">
      <c r="C103" s="123"/>
      <c r="D103" s="136"/>
    </row>
    <row r="104" spans="3:4" ht="13.35" customHeight="1">
      <c r="C104" s="123"/>
      <c r="D104" s="136"/>
    </row>
    <row r="105" spans="3:4" ht="13.35" customHeight="1">
      <c r="C105" s="123"/>
      <c r="D105" s="136"/>
    </row>
    <row r="106" spans="3:4" ht="13.35" customHeight="1">
      <c r="C106" s="123"/>
      <c r="D106" s="136"/>
    </row>
    <row r="107" spans="3:4" ht="13.35" customHeight="1">
      <c r="C107" s="123"/>
      <c r="D107" s="136"/>
    </row>
    <row r="108" spans="3:4" ht="13.35" customHeight="1">
      <c r="C108" s="123"/>
      <c r="D108" s="136"/>
    </row>
    <row r="109" spans="3:4" ht="13.35" customHeight="1">
      <c r="C109" s="123"/>
      <c r="D109" s="136"/>
    </row>
    <row r="110" spans="3:4" ht="13.35" customHeight="1">
      <c r="C110" s="123"/>
      <c r="D110" s="136"/>
    </row>
    <row r="111" spans="3:4" ht="13.35" customHeight="1">
      <c r="C111" s="123"/>
      <c r="D111" s="136"/>
    </row>
    <row r="112" spans="3:4" ht="13.35" customHeight="1">
      <c r="C112" s="123"/>
      <c r="D112" s="136"/>
    </row>
    <row r="113" spans="1:7" ht="13.35" customHeight="1">
      <c r="C113" s="123"/>
      <c r="D113" s="136"/>
    </row>
    <row r="114" spans="1:7" ht="18">
      <c r="A114" s="616" t="s">
        <v>95</v>
      </c>
      <c r="B114" s="616"/>
      <c r="C114" s="616"/>
      <c r="D114" s="616"/>
      <c r="E114" s="616"/>
      <c r="F114" s="616"/>
      <c r="G114" s="616"/>
    </row>
    <row r="115" spans="1:7" ht="18">
      <c r="A115" s="616" t="str">
        <f>A75</f>
        <v>DINAS TENAGA KERJA DAN TRANSMIGRASI KABUPATEN BENGKALIS</v>
      </c>
      <c r="B115" s="616"/>
      <c r="C115" s="616"/>
      <c r="D115" s="616"/>
      <c r="E115" s="616"/>
      <c r="F115" s="616"/>
      <c r="G115" s="616"/>
    </row>
    <row r="116" spans="1:7">
      <c r="A116" s="135"/>
      <c r="B116" s="135"/>
      <c r="C116" s="135"/>
      <c r="D116" s="135"/>
      <c r="E116" s="135"/>
    </row>
    <row r="117" spans="1:7">
      <c r="A117" s="135"/>
      <c r="B117" s="135"/>
      <c r="C117" s="135"/>
      <c r="D117" s="135"/>
      <c r="E117" s="135"/>
    </row>
    <row r="118" spans="1:7" s="135" customFormat="1" ht="23.1" customHeight="1">
      <c r="A118" s="105" t="s">
        <v>195</v>
      </c>
      <c r="B118" s="244" t="s">
        <v>196</v>
      </c>
      <c r="C118" s="105" t="s">
        <v>197</v>
      </c>
      <c r="D118" s="106" t="s">
        <v>198</v>
      </c>
      <c r="E118" s="107" t="s">
        <v>120</v>
      </c>
      <c r="F118" s="107" t="s">
        <v>214</v>
      </c>
      <c r="G118" s="237" t="s">
        <v>47</v>
      </c>
    </row>
    <row r="119" spans="1:7" s="104" customFormat="1" ht="12.75">
      <c r="A119" s="101" t="s">
        <v>17</v>
      </c>
      <c r="B119" s="258" t="s">
        <v>21</v>
      </c>
      <c r="C119" s="101" t="s">
        <v>18</v>
      </c>
      <c r="D119" s="102" t="s">
        <v>19</v>
      </c>
      <c r="E119" s="259" t="s">
        <v>20</v>
      </c>
      <c r="F119" s="101" t="s">
        <v>21</v>
      </c>
      <c r="G119" s="101" t="s">
        <v>22</v>
      </c>
    </row>
    <row r="120" spans="1:7" s="242" customFormat="1" ht="33" customHeight="1">
      <c r="A120" s="291"/>
      <c r="B120" s="112" t="s">
        <v>224</v>
      </c>
      <c r="C120" s="298" t="s">
        <v>225</v>
      </c>
      <c r="D120" s="112" t="s">
        <v>226</v>
      </c>
      <c r="E120" s="246">
        <v>1</v>
      </c>
      <c r="F120" s="298" t="s">
        <v>227</v>
      </c>
      <c r="G120" s="295" t="s">
        <v>146</v>
      </c>
    </row>
    <row r="121" spans="1:7" ht="15">
      <c r="A121" s="248"/>
      <c r="B121" s="139"/>
      <c r="C121" s="252"/>
      <c r="D121" s="253"/>
    </row>
    <row r="122" spans="1:7" ht="17.25" customHeight="1">
      <c r="A122" s="145"/>
      <c r="B122" s="139"/>
      <c r="C122" s="357" t="s">
        <v>157</v>
      </c>
      <c r="D122" s="253"/>
      <c r="E122" s="136"/>
      <c r="F122" s="360" t="str">
        <f>F45</f>
        <v>Duri,      Agustus 2017</v>
      </c>
    </row>
    <row r="123" spans="1:7" ht="17.25" customHeight="1">
      <c r="A123" s="145"/>
      <c r="B123" s="139"/>
      <c r="C123" s="357"/>
      <c r="D123" s="139"/>
      <c r="E123" s="136"/>
      <c r="F123" s="357" t="s">
        <v>158</v>
      </c>
    </row>
    <row r="124" spans="1:7" ht="60" customHeight="1">
      <c r="A124" s="145"/>
      <c r="B124" s="139"/>
      <c r="C124" s="362" t="str">
        <f>'[1]JANJI III'!A185</f>
        <v>Kepala Dinas Tenaga Kerja dan Transmigrasi Kabupaten Bengkalis</v>
      </c>
      <c r="D124" s="139"/>
      <c r="E124" s="136"/>
      <c r="F124" s="364" t="str">
        <f>'[1]JANJI III'!B185</f>
        <v>Kepala Bidang Hubungan Industrial dan Jaminan Sosial Tenaga Kerja Dinas Tenaga Kerja dan Transmigrasi Kabupaten Bengkalis,</v>
      </c>
    </row>
    <row r="125" spans="1:7" ht="13.35" customHeight="1">
      <c r="A125" s="145"/>
      <c r="B125" s="139"/>
      <c r="C125" s="357"/>
      <c r="D125" s="136"/>
      <c r="E125" s="136"/>
      <c r="F125" s="361"/>
    </row>
    <row r="126" spans="1:7" ht="13.35" customHeight="1">
      <c r="A126" s="145"/>
      <c r="B126" s="139"/>
      <c r="C126" s="357"/>
      <c r="D126" s="136"/>
      <c r="E126" s="136"/>
      <c r="F126" s="361"/>
    </row>
    <row r="127" spans="1:7" ht="13.35" customHeight="1">
      <c r="A127" s="145"/>
      <c r="B127" s="145" t="s">
        <v>228</v>
      </c>
      <c r="C127" s="357"/>
      <c r="D127" s="136"/>
      <c r="E127" s="136"/>
      <c r="F127" s="361"/>
    </row>
    <row r="128" spans="1:7" ht="15.75" customHeight="1">
      <c r="A128" s="145"/>
      <c r="C128" s="357" t="str">
        <f>'[1]JANJI III'!A190</f>
        <v>H. A. RIDWAN YAZID, S.Sos</v>
      </c>
      <c r="D128" s="136"/>
      <c r="E128" s="136"/>
      <c r="F128" s="357" t="str">
        <f>'[1]JANJI III'!B190</f>
        <v xml:space="preserve">H. RAMLIS, SH </v>
      </c>
    </row>
    <row r="129" spans="1:6" ht="15.75" customHeight="1">
      <c r="A129" s="145"/>
      <c r="B129" s="139" t="s">
        <v>229</v>
      </c>
      <c r="C129" s="357" t="str">
        <f>'[1]JANJI III'!A191</f>
        <v>PEMBINA UTAMA MUDA</v>
      </c>
      <c r="D129" s="136"/>
      <c r="E129" s="136"/>
      <c r="F129" s="357" t="str">
        <f>'[1]JANJI III'!B191</f>
        <v xml:space="preserve">Pembina (IV/a) </v>
      </c>
    </row>
    <row r="130" spans="1:6" ht="15.75" customHeight="1">
      <c r="A130" s="145"/>
      <c r="B130" s="139" t="s">
        <v>230</v>
      </c>
      <c r="C130" s="357" t="str">
        <f>'[1]JANJI III'!A192</f>
        <v>19630318 199603 1 002</v>
      </c>
      <c r="D130" s="136"/>
      <c r="E130" s="136"/>
      <c r="F130" s="357" t="str">
        <f>'[1]JANJI III'!B192</f>
        <v>NIP 19630917 198603 1 003</v>
      </c>
    </row>
    <row r="131" spans="1:6" ht="13.35" customHeight="1">
      <c r="A131" s="248"/>
      <c r="B131" s="139" t="s">
        <v>231</v>
      </c>
      <c r="C131" s="129"/>
      <c r="D131" s="136"/>
      <c r="E131" s="123"/>
    </row>
    <row r="132" spans="1:6" ht="15">
      <c r="A132" s="248"/>
      <c r="B132" s="139" t="s">
        <v>232</v>
      </c>
      <c r="C132" s="136"/>
      <c r="D132" s="136"/>
      <c r="E132" s="243"/>
    </row>
    <row r="133" spans="1:6" ht="13.35" customHeight="1">
      <c r="A133" s="248"/>
      <c r="B133" s="139" t="s">
        <v>233</v>
      </c>
      <c r="C133" s="136"/>
      <c r="D133" s="136"/>
    </row>
    <row r="134" spans="1:6" ht="15">
      <c r="A134" s="248"/>
      <c r="B134" s="139" t="s">
        <v>234</v>
      </c>
      <c r="C134" s="136"/>
      <c r="D134" s="136"/>
    </row>
    <row r="135" spans="1:6" ht="15">
      <c r="A135" s="249"/>
      <c r="C135" s="136"/>
      <c r="D135" s="136"/>
    </row>
    <row r="136" spans="1:6" ht="15">
      <c r="A136" s="249"/>
      <c r="C136" s="136"/>
      <c r="D136" s="136"/>
      <c r="E136" s="123"/>
    </row>
    <row r="137" spans="1:6" ht="15">
      <c r="B137" s="251" t="s">
        <v>235</v>
      </c>
      <c r="C137" s="136"/>
      <c r="D137" s="136"/>
      <c r="E137" s="123"/>
    </row>
    <row r="138" spans="1:6">
      <c r="A138" s="249"/>
      <c r="B138" s="251" t="s">
        <v>79</v>
      </c>
      <c r="C138" s="242"/>
      <c r="D138" s="136"/>
    </row>
    <row r="150" spans="1:7" s="104" customFormat="1" ht="18">
      <c r="A150" s="616" t="s">
        <v>95</v>
      </c>
      <c r="B150" s="616"/>
      <c r="C150" s="616"/>
      <c r="D150" s="616"/>
      <c r="E150" s="616"/>
      <c r="F150" s="616"/>
      <c r="G150" s="616"/>
    </row>
    <row r="151" spans="1:7" ht="18">
      <c r="A151" s="616" t="str">
        <f>A115</f>
        <v>DINAS TENAGA KERJA DAN TRANSMIGRASI KABUPATEN BENGKALIS</v>
      </c>
      <c r="B151" s="616"/>
      <c r="C151" s="616"/>
      <c r="D151" s="616"/>
      <c r="E151" s="616"/>
      <c r="F151" s="616"/>
      <c r="G151" s="616"/>
    </row>
    <row r="152" spans="1:7" s="265" customFormat="1" ht="12.75">
      <c r="A152" s="264"/>
      <c r="B152" s="264"/>
      <c r="C152" s="264"/>
      <c r="D152" s="264"/>
      <c r="E152" s="264"/>
    </row>
    <row r="153" spans="1:7" s="265" customFormat="1" ht="12.75">
      <c r="A153" s="264"/>
      <c r="B153" s="264"/>
      <c r="C153" s="264"/>
      <c r="D153" s="264"/>
      <c r="E153" s="264"/>
    </row>
    <row r="154" spans="1:7">
      <c r="A154" s="237" t="s">
        <v>195</v>
      </c>
      <c r="B154" s="107" t="s">
        <v>196</v>
      </c>
      <c r="C154" s="237" t="s">
        <v>197</v>
      </c>
      <c r="D154" s="107" t="s">
        <v>198</v>
      </c>
      <c r="E154" s="107" t="s">
        <v>120</v>
      </c>
      <c r="F154" s="107" t="s">
        <v>214</v>
      </c>
      <c r="G154" s="237" t="s">
        <v>236</v>
      </c>
    </row>
    <row r="155" spans="1:7" s="149" customFormat="1">
      <c r="A155" s="101" t="s">
        <v>17</v>
      </c>
      <c r="B155" s="101" t="s">
        <v>21</v>
      </c>
      <c r="C155" s="101" t="s">
        <v>18</v>
      </c>
      <c r="D155" s="101" t="s">
        <v>19</v>
      </c>
      <c r="E155" s="259" t="s">
        <v>20</v>
      </c>
      <c r="F155" s="101" t="s">
        <v>21</v>
      </c>
      <c r="G155" s="101" t="s">
        <v>22</v>
      </c>
    </row>
    <row r="156" spans="1:7" ht="45.6" customHeight="1">
      <c r="A156" s="108">
        <v>1</v>
      </c>
      <c r="B156" s="112" t="s">
        <v>237</v>
      </c>
      <c r="C156" s="217" t="s">
        <v>238</v>
      </c>
      <c r="D156" s="241" t="s">
        <v>239</v>
      </c>
      <c r="E156" s="247">
        <v>1</v>
      </c>
      <c r="F156" s="294" t="s">
        <v>240</v>
      </c>
      <c r="G156" s="133" t="s">
        <v>148</v>
      </c>
    </row>
    <row r="157" spans="1:7">
      <c r="D157" s="136"/>
    </row>
    <row r="158" spans="1:7">
      <c r="D158" s="136"/>
    </row>
    <row r="159" spans="1:7">
      <c r="A159" s="145"/>
      <c r="B159" s="145" t="s">
        <v>79</v>
      </c>
      <c r="C159" s="242"/>
      <c r="D159" s="136"/>
      <c r="E159" s="136"/>
      <c r="F159" s="360" t="str">
        <f>F122</f>
        <v>Duri,      Agustus 2017</v>
      </c>
    </row>
    <row r="160" spans="1:7" ht="15">
      <c r="C160" s="357" t="s">
        <v>157</v>
      </c>
      <c r="D160" s="136"/>
      <c r="E160" s="136"/>
      <c r="F160" s="357" t="s">
        <v>158</v>
      </c>
    </row>
    <row r="161" spans="3:6" ht="45">
      <c r="C161" s="362" t="str">
        <f>'[1]JANJI III'!A235</f>
        <v>Kepala Dinas Tenaga Kerja dan Transmigrasi Kabupaten Bengkalis</v>
      </c>
      <c r="D161" s="136"/>
      <c r="E161" s="136"/>
      <c r="F161" s="364" t="str">
        <f>'[1]JANJI III'!B235</f>
        <v>Kepala Bidang Transmigrasi Dinas Tenaga Kerja dan Transmigrasi Kabupaten Bengkalis</v>
      </c>
    </row>
    <row r="162" spans="3:6">
      <c r="C162" s="365"/>
      <c r="E162" s="136"/>
      <c r="F162" s="357"/>
    </row>
    <row r="163" spans="3:6">
      <c r="C163" s="365"/>
      <c r="E163" s="136"/>
      <c r="F163" s="357"/>
    </row>
    <row r="164" spans="3:6">
      <c r="C164" s="365"/>
      <c r="E164" s="136"/>
      <c r="F164" s="361"/>
    </row>
    <row r="165" spans="3:6">
      <c r="C165" s="365"/>
      <c r="E165" s="136"/>
      <c r="F165" s="357"/>
    </row>
    <row r="166" spans="3:6">
      <c r="C166" s="357" t="str">
        <f>'[1]JANJI III'!A240</f>
        <v>H. A. RIDWAN YAZID, S.Sos</v>
      </c>
      <c r="E166" s="136"/>
      <c r="F166" s="357" t="str">
        <f>'[1]JANJI III'!B240</f>
        <v xml:space="preserve">ISNAINI, SKM </v>
      </c>
    </row>
    <row r="167" spans="3:6">
      <c r="C167" s="357" t="str">
        <f>'[1]JANJI III'!A241</f>
        <v>PEMBINA UTAMA MUDA</v>
      </c>
      <c r="E167" s="136"/>
      <c r="F167" s="357" t="str">
        <f>'[1]JANJI III'!B241</f>
        <v>Penata (III/c)</v>
      </c>
    </row>
    <row r="168" spans="3:6">
      <c r="C168" s="123" t="str">
        <f>'[1]JANJI III'!A242</f>
        <v>19630318 199603 1 002</v>
      </c>
      <c r="E168" s="136"/>
      <c r="F168" s="357" t="str">
        <f>'[1]JANJI III'!B242</f>
        <v>NIP 19690324 198903 2 004</v>
      </c>
    </row>
  </sheetData>
  <mergeCells count="12">
    <mergeCell ref="A151:G151"/>
    <mergeCell ref="A1:G1"/>
    <mergeCell ref="A2:G2"/>
    <mergeCell ref="A8:A9"/>
    <mergeCell ref="C8:C9"/>
    <mergeCell ref="A36:G36"/>
    <mergeCell ref="A37:G37"/>
    <mergeCell ref="A74:G74"/>
    <mergeCell ref="A75:G75"/>
    <mergeCell ref="A114:G114"/>
    <mergeCell ref="A115:G115"/>
    <mergeCell ref="A150:G150"/>
  </mergeCells>
  <printOptions horizontalCentered="1"/>
  <pageMargins left="1.3779527559055118" right="0.39370078740157483" top="0.59055118110236227" bottom="0.59055118110236227" header="0.31496062992125984" footer="0.39370078740157483"/>
  <pageSetup paperSize="5" scale="85" orientation="landscape" verticalDpi="4294967293" r:id="rId1"/>
</worksheet>
</file>

<file path=xl/worksheets/sheet8.xml><?xml version="1.0" encoding="utf-8"?>
<worksheet xmlns="http://schemas.openxmlformats.org/spreadsheetml/2006/main" xmlns:r="http://schemas.openxmlformats.org/officeDocument/2006/relationships">
  <sheetPr>
    <tabColor theme="9"/>
  </sheetPr>
  <dimension ref="A9:B1067"/>
  <sheetViews>
    <sheetView tabSelected="1" view="pageBreakPreview" topLeftCell="A1048" zoomScaleSheetLayoutView="100" workbookViewId="0">
      <selection activeCell="A895" sqref="A895:XFD896"/>
    </sheetView>
  </sheetViews>
  <sheetFormatPr defaultColWidth="8.85546875" defaultRowHeight="15"/>
  <cols>
    <col min="1" max="1" width="42.28515625" style="66" customWidth="1"/>
    <col min="2" max="2" width="59.5703125" style="66" customWidth="1"/>
    <col min="3" max="3" width="12.140625" style="66" customWidth="1"/>
    <col min="4" max="16384" width="8.85546875" style="66"/>
  </cols>
  <sheetData>
    <row r="9" spans="1:2" ht="20.25">
      <c r="A9" s="606" t="s">
        <v>95</v>
      </c>
      <c r="B9" s="606"/>
    </row>
    <row r="10" spans="1:2" ht="15.75">
      <c r="A10" s="68"/>
      <c r="B10" s="68"/>
    </row>
    <row r="11" spans="1:2">
      <c r="A11" s="63"/>
      <c r="B11" s="64"/>
    </row>
    <row r="12" spans="1:2" ht="31.5" customHeight="1">
      <c r="A12" s="607" t="s">
        <v>96</v>
      </c>
      <c r="B12" s="607"/>
    </row>
    <row r="13" spans="1:2">
      <c r="A13" s="67"/>
      <c r="B13" s="67"/>
    </row>
    <row r="14" spans="1:2">
      <c r="A14" s="61" t="s">
        <v>97</v>
      </c>
      <c r="B14" s="62" t="s">
        <v>241</v>
      </c>
    </row>
    <row r="15" spans="1:2">
      <c r="A15" s="61" t="s">
        <v>99</v>
      </c>
      <c r="B15" s="62" t="s">
        <v>242</v>
      </c>
    </row>
    <row r="16" spans="1:2">
      <c r="A16" s="61" t="s">
        <v>101</v>
      </c>
      <c r="B16" s="62" t="s">
        <v>243</v>
      </c>
    </row>
    <row r="17" spans="1:2" ht="45">
      <c r="A17" s="61" t="s">
        <v>103</v>
      </c>
      <c r="B17" s="62" t="s">
        <v>244</v>
      </c>
    </row>
    <row r="18" spans="1:2">
      <c r="A18" s="61"/>
      <c r="B18" s="62"/>
    </row>
    <row r="19" spans="1:2">
      <c r="A19" s="64" t="s">
        <v>105</v>
      </c>
      <c r="B19" s="64"/>
    </row>
    <row r="20" spans="1:2">
      <c r="A20" s="64"/>
      <c r="B20" s="64"/>
    </row>
    <row r="21" spans="1:2">
      <c r="A21" s="61" t="s">
        <v>97</v>
      </c>
      <c r="B21" s="62" t="str">
        <f>'[1]JANJI III'!B14</f>
        <v>: JENRI SALMON GINTING, AP.,M.Si</v>
      </c>
    </row>
    <row r="22" spans="1:2">
      <c r="A22" s="61" t="s">
        <v>99</v>
      </c>
      <c r="B22" s="62" t="str">
        <f>'[1]JANJI III'!B15</f>
        <v>: 19750101 199402 1 002</v>
      </c>
    </row>
    <row r="23" spans="1:2">
      <c r="A23" s="61" t="s">
        <v>101</v>
      </c>
      <c r="B23" s="62" t="str">
        <f>'[1]JANJI III'!B16</f>
        <v>: Pembina Tk. I (IV/b)</v>
      </c>
    </row>
    <row r="24" spans="1:2">
      <c r="A24" s="61" t="s">
        <v>103</v>
      </c>
      <c r="B24" s="62" t="s">
        <v>245</v>
      </c>
    </row>
    <row r="25" spans="1:2">
      <c r="A25" s="61"/>
      <c r="B25" s="62"/>
    </row>
    <row r="26" spans="1:2">
      <c r="A26" s="64" t="s">
        <v>108</v>
      </c>
      <c r="B26" s="64"/>
    </row>
    <row r="27" spans="1:2">
      <c r="A27" s="64"/>
      <c r="B27" s="64"/>
    </row>
    <row r="28" spans="1:2" ht="65.25" customHeight="1">
      <c r="A28" s="607" t="s">
        <v>109</v>
      </c>
      <c r="B28" s="607"/>
    </row>
    <row r="29" spans="1:2">
      <c r="A29" s="67"/>
      <c r="B29" s="67"/>
    </row>
    <row r="30" spans="1:2" ht="48.75" customHeight="1">
      <c r="A30" s="607" t="s">
        <v>110</v>
      </c>
      <c r="B30" s="607"/>
    </row>
    <row r="33" spans="1:2">
      <c r="B33" s="411" t="str">
        <f>'PK III'!F159</f>
        <v>Duri,      Agustus 2017</v>
      </c>
    </row>
    <row r="34" spans="1:2">
      <c r="A34" s="65" t="s">
        <v>157</v>
      </c>
      <c r="B34" s="65" t="s">
        <v>158</v>
      </c>
    </row>
    <row r="36" spans="1:2">
      <c r="A36" s="284" t="s">
        <v>160</v>
      </c>
      <c r="B36" s="284" t="s">
        <v>246</v>
      </c>
    </row>
    <row r="37" spans="1:2">
      <c r="A37" s="284" t="s">
        <v>162</v>
      </c>
      <c r="B37" s="284" t="s">
        <v>219</v>
      </c>
    </row>
    <row r="38" spans="1:2">
      <c r="A38" s="64"/>
      <c r="B38" s="284"/>
    </row>
    <row r="39" spans="1:2">
      <c r="A39" s="64"/>
    </row>
    <row r="40" spans="1:2">
      <c r="A40" s="64"/>
    </row>
    <row r="41" spans="1:2">
      <c r="A41" s="304" t="s">
        <v>247</v>
      </c>
      <c r="B41" s="303" t="s">
        <v>248</v>
      </c>
    </row>
    <row r="42" spans="1:2">
      <c r="A42" s="104" t="s">
        <v>164</v>
      </c>
      <c r="B42" s="284" t="s">
        <v>249</v>
      </c>
    </row>
    <row r="43" spans="1:2">
      <c r="A43" s="104" t="s">
        <v>250</v>
      </c>
      <c r="B43" s="284" t="s">
        <v>251</v>
      </c>
    </row>
    <row r="89" spans="1:2" ht="15" customHeight="1">
      <c r="A89" s="606" t="s">
        <v>95</v>
      </c>
      <c r="B89" s="606"/>
    </row>
    <row r="90" spans="1:2" ht="15.75">
      <c r="A90" s="68"/>
      <c r="B90" s="68"/>
    </row>
    <row r="91" spans="1:2">
      <c r="A91" s="63"/>
      <c r="B91" s="64"/>
    </row>
    <row r="92" spans="1:2" ht="38.25" customHeight="1">
      <c r="A92" s="607" t="s">
        <v>96</v>
      </c>
      <c r="B92" s="607"/>
    </row>
    <row r="93" spans="1:2">
      <c r="A93" s="67"/>
      <c r="B93" s="67"/>
    </row>
    <row r="94" spans="1:2">
      <c r="A94" s="61" t="s">
        <v>97</v>
      </c>
      <c r="B94" s="62" t="s">
        <v>252</v>
      </c>
    </row>
    <row r="95" spans="1:2">
      <c r="A95" s="61" t="s">
        <v>99</v>
      </c>
      <c r="B95" s="62" t="s">
        <v>253</v>
      </c>
    </row>
    <row r="96" spans="1:2">
      <c r="A96" s="61" t="s">
        <v>101</v>
      </c>
      <c r="B96" s="62" t="s">
        <v>254</v>
      </c>
    </row>
    <row r="97" spans="1:2" ht="45">
      <c r="A97" s="61" t="s">
        <v>103</v>
      </c>
      <c r="B97" s="62" t="s">
        <v>255</v>
      </c>
    </row>
    <row r="98" spans="1:2">
      <c r="A98" s="61"/>
      <c r="B98" s="62"/>
    </row>
    <row r="99" spans="1:2">
      <c r="A99" s="64" t="s">
        <v>105</v>
      </c>
      <c r="B99" s="64"/>
    </row>
    <row r="100" spans="1:2">
      <c r="A100" s="64"/>
      <c r="B100" s="64"/>
    </row>
    <row r="101" spans="1:2">
      <c r="A101" s="61" t="s">
        <v>97</v>
      </c>
      <c r="B101" s="62" t="str">
        <f>B21</f>
        <v>: JENRI SALMON GINTING, AP.,M.Si</v>
      </c>
    </row>
    <row r="102" spans="1:2">
      <c r="A102" s="61" t="s">
        <v>99</v>
      </c>
      <c r="B102" s="62" t="str">
        <f>B22</f>
        <v>: 19750101 199402 1 002</v>
      </c>
    </row>
    <row r="103" spans="1:2">
      <c r="A103" s="61" t="s">
        <v>101</v>
      </c>
      <c r="B103" s="62" t="str">
        <f>B23</f>
        <v>: Pembina Tk. I (IV/b)</v>
      </c>
    </row>
    <row r="104" spans="1:2">
      <c r="A104" s="61" t="s">
        <v>103</v>
      </c>
      <c r="B104" s="62" t="s">
        <v>245</v>
      </c>
    </row>
    <row r="105" spans="1:2" ht="15" customHeight="1">
      <c r="A105" s="61"/>
      <c r="B105" s="62"/>
    </row>
    <row r="106" spans="1:2">
      <c r="A106" s="64" t="s">
        <v>108</v>
      </c>
      <c r="B106" s="64"/>
    </row>
    <row r="107" spans="1:2" ht="15" customHeight="1">
      <c r="A107" s="64"/>
      <c r="B107" s="64"/>
    </row>
    <row r="108" spans="1:2" ht="66" customHeight="1">
      <c r="A108" s="607" t="s">
        <v>109</v>
      </c>
      <c r="B108" s="607"/>
    </row>
    <row r="109" spans="1:2">
      <c r="A109" s="67"/>
      <c r="B109" s="67"/>
    </row>
    <row r="110" spans="1:2" ht="43.35" customHeight="1">
      <c r="A110" s="607" t="s">
        <v>110</v>
      </c>
      <c r="B110" s="607"/>
    </row>
    <row r="113" spans="1:2">
      <c r="B113" s="411" t="str">
        <f>B33</f>
        <v>Duri,      Agustus 2017</v>
      </c>
    </row>
    <row r="114" spans="1:2">
      <c r="A114" s="65" t="s">
        <v>157</v>
      </c>
      <c r="B114" s="65" t="s">
        <v>158</v>
      </c>
    </row>
    <row r="116" spans="1:2">
      <c r="A116" s="284" t="s">
        <v>160</v>
      </c>
      <c r="B116" s="284" t="s">
        <v>256</v>
      </c>
    </row>
    <row r="117" spans="1:2">
      <c r="A117" s="284" t="s">
        <v>162</v>
      </c>
      <c r="B117" s="284" t="s">
        <v>257</v>
      </c>
    </row>
    <row r="118" spans="1:2">
      <c r="A118" s="64"/>
      <c r="B118" s="284" t="s">
        <v>162</v>
      </c>
    </row>
    <row r="119" spans="1:2">
      <c r="A119" s="64"/>
    </row>
    <row r="120" spans="1:2">
      <c r="A120" s="64"/>
    </row>
    <row r="121" spans="1:2">
      <c r="A121" s="304" t="s">
        <v>247</v>
      </c>
      <c r="B121" s="303" t="s">
        <v>258</v>
      </c>
    </row>
    <row r="122" spans="1:2">
      <c r="A122" s="104" t="s">
        <v>164</v>
      </c>
      <c r="B122" s="284" t="s">
        <v>259</v>
      </c>
    </row>
    <row r="123" spans="1:2">
      <c r="A123" s="104" t="s">
        <v>250</v>
      </c>
      <c r="B123" s="284" t="s">
        <v>260</v>
      </c>
    </row>
    <row r="124" spans="1:2">
      <c r="B124" s="62"/>
    </row>
    <row r="168" spans="1:2" ht="20.25">
      <c r="A168" s="606" t="s">
        <v>95</v>
      </c>
      <c r="B168" s="606"/>
    </row>
    <row r="169" spans="1:2" ht="15.75">
      <c r="A169" s="68"/>
      <c r="B169" s="68"/>
    </row>
    <row r="170" spans="1:2">
      <c r="A170" s="63"/>
      <c r="B170" s="64"/>
    </row>
    <row r="171" spans="1:2" ht="33.75" customHeight="1">
      <c r="A171" s="607" t="s">
        <v>96</v>
      </c>
      <c r="B171" s="607"/>
    </row>
    <row r="172" spans="1:2">
      <c r="A172" s="67"/>
      <c r="B172" s="67"/>
    </row>
    <row r="173" spans="1:2">
      <c r="A173" s="61" t="s">
        <v>97</v>
      </c>
      <c r="B173" s="62" t="s">
        <v>261</v>
      </c>
    </row>
    <row r="174" spans="1:2">
      <c r="A174" s="61" t="s">
        <v>99</v>
      </c>
      <c r="B174" s="62" t="s">
        <v>262</v>
      </c>
    </row>
    <row r="175" spans="1:2">
      <c r="A175" s="61" t="s">
        <v>101</v>
      </c>
      <c r="B175" s="62" t="s">
        <v>152</v>
      </c>
    </row>
    <row r="176" spans="1:2" ht="45">
      <c r="A176" s="61" t="s">
        <v>103</v>
      </c>
      <c r="B176" s="100" t="s">
        <v>263</v>
      </c>
    </row>
    <row r="177" spans="1:2">
      <c r="A177" s="61"/>
      <c r="B177" s="64"/>
    </row>
    <row r="178" spans="1:2">
      <c r="A178" s="64" t="s">
        <v>105</v>
      </c>
      <c r="B178" s="64"/>
    </row>
    <row r="179" spans="1:2">
      <c r="A179" s="64"/>
      <c r="B179" s="64"/>
    </row>
    <row r="180" spans="1:2">
      <c r="A180" s="61" t="s">
        <v>97</v>
      </c>
      <c r="B180" s="62" t="str">
        <f>B101</f>
        <v>: JENRI SALMON GINTING, AP.,M.Si</v>
      </c>
    </row>
    <row r="181" spans="1:2">
      <c r="A181" s="61" t="s">
        <v>99</v>
      </c>
      <c r="B181" s="62" t="s">
        <v>264</v>
      </c>
    </row>
    <row r="182" spans="1:2">
      <c r="A182" s="61" t="s">
        <v>101</v>
      </c>
      <c r="B182" s="62" t="s">
        <v>265</v>
      </c>
    </row>
    <row r="183" spans="1:2">
      <c r="A183" s="61" t="s">
        <v>103</v>
      </c>
      <c r="B183" s="62" t="s">
        <v>245</v>
      </c>
    </row>
    <row r="184" spans="1:2">
      <c r="A184" s="61"/>
      <c r="B184" s="62"/>
    </row>
    <row r="185" spans="1:2">
      <c r="A185" s="64" t="s">
        <v>108</v>
      </c>
      <c r="B185" s="64"/>
    </row>
    <row r="186" spans="1:2">
      <c r="A186" s="64"/>
      <c r="B186" s="64"/>
    </row>
    <row r="187" spans="1:2" ht="67.5" customHeight="1">
      <c r="A187" s="607" t="s">
        <v>109</v>
      </c>
      <c r="B187" s="607"/>
    </row>
    <row r="188" spans="1:2">
      <c r="A188" s="67"/>
      <c r="B188" s="67"/>
    </row>
    <row r="189" spans="1:2" ht="49.5" customHeight="1">
      <c r="A189" s="607" t="s">
        <v>110</v>
      </c>
      <c r="B189" s="607"/>
    </row>
    <row r="192" spans="1:2">
      <c r="B192" s="411" t="str">
        <f>B113</f>
        <v>Duri,      Agustus 2017</v>
      </c>
    </row>
    <row r="193" spans="1:2">
      <c r="A193" s="65" t="s">
        <v>157</v>
      </c>
      <c r="B193" s="65" t="s">
        <v>158</v>
      </c>
    </row>
    <row r="195" spans="1:2" ht="30">
      <c r="A195" s="285" t="str">
        <f>A116</f>
        <v>Sekretaris Dinas Tenaga Kerja dan Transmigrasi</v>
      </c>
      <c r="B195" s="287" t="s">
        <v>266</v>
      </c>
    </row>
    <row r="196" spans="1:2">
      <c r="A196" s="285" t="str">
        <f>A117</f>
        <v>KabupatenBengkalis,</v>
      </c>
      <c r="B196" s="65"/>
    </row>
    <row r="197" spans="1:2">
      <c r="A197" s="64"/>
    </row>
    <row r="198" spans="1:2">
      <c r="A198" s="64"/>
    </row>
    <row r="199" spans="1:2">
      <c r="A199" s="64"/>
    </row>
    <row r="200" spans="1:2">
      <c r="A200" s="85" t="str">
        <f>A121</f>
        <v>JENRI SALMON GINTING, AP.,M.Si</v>
      </c>
      <c r="B200" s="86" t="s">
        <v>267</v>
      </c>
    </row>
    <row r="201" spans="1:2">
      <c r="A201" s="85" t="str">
        <f>A122</f>
        <v>Pembina Tk. I (IV/b)</v>
      </c>
      <c r="B201" s="86" t="s">
        <v>164</v>
      </c>
    </row>
    <row r="202" spans="1:2">
      <c r="A202" s="85" t="str">
        <f>A123</f>
        <v>NIP 19750101 199402 1 002</v>
      </c>
      <c r="B202" s="86" t="s">
        <v>268</v>
      </c>
    </row>
    <row r="244" spans="1:2" ht="20.25">
      <c r="A244" s="606" t="s">
        <v>95</v>
      </c>
      <c r="B244" s="606"/>
    </row>
    <row r="245" spans="1:2" ht="15.75">
      <c r="A245" s="68"/>
      <c r="B245" s="68"/>
    </row>
    <row r="246" spans="1:2">
      <c r="A246" s="63"/>
      <c r="B246" s="64"/>
    </row>
    <row r="247" spans="1:2" ht="34.5" customHeight="1">
      <c r="A247" s="607" t="s">
        <v>96</v>
      </c>
      <c r="B247" s="607"/>
    </row>
    <row r="248" spans="1:2">
      <c r="A248" s="67"/>
      <c r="B248" s="67"/>
    </row>
    <row r="249" spans="1:2">
      <c r="A249" s="61" t="s">
        <v>97</v>
      </c>
      <c r="B249" s="62" t="s">
        <v>269</v>
      </c>
    </row>
    <row r="250" spans="1:2">
      <c r="A250" s="61" t="s">
        <v>99</v>
      </c>
      <c r="B250" s="76" t="s">
        <v>270</v>
      </c>
    </row>
    <row r="251" spans="1:2">
      <c r="A251" s="61" t="s">
        <v>101</v>
      </c>
      <c r="B251" s="62" t="s">
        <v>271</v>
      </c>
    </row>
    <row r="252" spans="1:2">
      <c r="A252" s="61" t="s">
        <v>103</v>
      </c>
      <c r="B252" s="64" t="s">
        <v>272</v>
      </c>
    </row>
    <row r="253" spans="1:2">
      <c r="A253" s="61"/>
      <c r="B253" s="64"/>
    </row>
    <row r="254" spans="1:2">
      <c r="A254" s="64" t="s">
        <v>105</v>
      </c>
      <c r="B254" s="64"/>
    </row>
    <row r="255" spans="1:2">
      <c r="A255" s="64"/>
      <c r="B255" s="64"/>
    </row>
    <row r="256" spans="1:2">
      <c r="A256" s="61" t="s">
        <v>97</v>
      </c>
      <c r="B256" s="62" t="s">
        <v>166</v>
      </c>
    </row>
    <row r="257" spans="1:2">
      <c r="A257" s="61" t="s">
        <v>99</v>
      </c>
      <c r="B257" s="64" t="s">
        <v>167</v>
      </c>
    </row>
    <row r="258" spans="1:2">
      <c r="A258" s="61" t="s">
        <v>101</v>
      </c>
      <c r="B258" s="64" t="s">
        <v>168</v>
      </c>
    </row>
    <row r="259" spans="1:2" ht="45">
      <c r="A259" s="61" t="s">
        <v>103</v>
      </c>
      <c r="B259" s="62" t="s">
        <v>169</v>
      </c>
    </row>
    <row r="260" spans="1:2">
      <c r="A260" s="61"/>
      <c r="B260" s="62"/>
    </row>
    <row r="261" spans="1:2">
      <c r="A261" s="64" t="s">
        <v>108</v>
      </c>
      <c r="B261" s="64"/>
    </row>
    <row r="262" spans="1:2">
      <c r="A262" s="64"/>
      <c r="B262" s="64"/>
    </row>
    <row r="263" spans="1:2" ht="64.5" customHeight="1">
      <c r="A263" s="607" t="s">
        <v>109</v>
      </c>
      <c r="B263" s="607"/>
    </row>
    <row r="264" spans="1:2">
      <c r="A264" s="67"/>
      <c r="B264" s="67"/>
    </row>
    <row r="265" spans="1:2" ht="54" customHeight="1">
      <c r="A265" s="607" t="s">
        <v>110</v>
      </c>
      <c r="B265" s="607"/>
    </row>
    <row r="268" spans="1:2">
      <c r="B268" s="72" t="str">
        <f>B192</f>
        <v>Duri,      Agustus 2017</v>
      </c>
    </row>
    <row r="269" spans="1:2">
      <c r="A269" s="65" t="s">
        <v>157</v>
      </c>
      <c r="B269" s="65" t="s">
        <v>158</v>
      </c>
    </row>
    <row r="271" spans="1:2" ht="39">
      <c r="A271" s="287" t="s">
        <v>273</v>
      </c>
      <c r="B271" s="287" t="s">
        <v>274</v>
      </c>
    </row>
    <row r="272" spans="1:2">
      <c r="A272" s="65"/>
      <c r="B272" s="284"/>
    </row>
    <row r="273" spans="1:2">
      <c r="A273" s="64"/>
      <c r="B273" s="284"/>
    </row>
    <row r="274" spans="1:2">
      <c r="A274" s="64"/>
    </row>
    <row r="275" spans="1:2">
      <c r="A275" s="64"/>
    </row>
    <row r="276" spans="1:2">
      <c r="A276" s="303" t="s">
        <v>172</v>
      </c>
      <c r="B276" s="303" t="s">
        <v>275</v>
      </c>
    </row>
    <row r="277" spans="1:2">
      <c r="A277" s="284" t="s">
        <v>276</v>
      </c>
      <c r="B277" s="284" t="s">
        <v>277</v>
      </c>
    </row>
    <row r="278" spans="1:2">
      <c r="A278" s="284" t="s">
        <v>174</v>
      </c>
      <c r="B278" s="284" t="s">
        <v>278</v>
      </c>
    </row>
    <row r="321" spans="1:2" ht="20.25">
      <c r="A321" s="606" t="s">
        <v>95</v>
      </c>
      <c r="B321" s="606"/>
    </row>
    <row r="322" spans="1:2" ht="15.75">
      <c r="A322" s="68"/>
      <c r="B322" s="68"/>
    </row>
    <row r="323" spans="1:2">
      <c r="A323" s="63"/>
      <c r="B323" s="64"/>
    </row>
    <row r="324" spans="1:2" ht="39" customHeight="1">
      <c r="A324" s="607" t="s">
        <v>96</v>
      </c>
      <c r="B324" s="607"/>
    </row>
    <row r="325" spans="1:2">
      <c r="A325" s="67"/>
      <c r="B325" s="67"/>
    </row>
    <row r="326" spans="1:2">
      <c r="A326" s="61" t="s">
        <v>97</v>
      </c>
      <c r="B326" s="62" t="s">
        <v>279</v>
      </c>
    </row>
    <row r="327" spans="1:2">
      <c r="A327" s="61" t="s">
        <v>99</v>
      </c>
      <c r="B327" s="62" t="s">
        <v>280</v>
      </c>
    </row>
    <row r="328" spans="1:2">
      <c r="A328" s="61" t="s">
        <v>281</v>
      </c>
      <c r="B328" s="62" t="s">
        <v>189</v>
      </c>
    </row>
    <row r="329" spans="1:2">
      <c r="A329" s="61" t="s">
        <v>103</v>
      </c>
      <c r="B329" s="64" t="s">
        <v>282</v>
      </c>
    </row>
    <row r="330" spans="1:2">
      <c r="A330" s="61"/>
      <c r="B330" s="64"/>
    </row>
    <row r="331" spans="1:2">
      <c r="A331" s="64" t="s">
        <v>105</v>
      </c>
      <c r="B331" s="64"/>
    </row>
    <row r="332" spans="1:2">
      <c r="A332" s="64"/>
      <c r="B332" s="64"/>
    </row>
    <row r="333" spans="1:2">
      <c r="A333" s="61" t="s">
        <v>97</v>
      </c>
      <c r="B333" s="62" t="str">
        <f>B256</f>
        <v>: H. ANHARIZAL, SE, M.Si</v>
      </c>
    </row>
    <row r="334" spans="1:2">
      <c r="A334" s="61" t="s">
        <v>99</v>
      </c>
      <c r="B334" s="64" t="s">
        <v>283</v>
      </c>
    </row>
    <row r="335" spans="1:2">
      <c r="A335" s="61" t="s">
        <v>101</v>
      </c>
      <c r="B335" s="64" t="s">
        <v>284</v>
      </c>
    </row>
    <row r="336" spans="1:2" ht="48" customHeight="1">
      <c r="A336" s="61" t="s">
        <v>103</v>
      </c>
      <c r="B336" s="62" t="str">
        <f>B259</f>
        <v>: Kepala Bidang Pelatihan Kerja dan Produktivitas Dinas Tenaga Kerja dan Transmigrasi Kabupaten Bengkalis</v>
      </c>
    </row>
    <row r="337" spans="1:2">
      <c r="A337" s="64"/>
      <c r="B337" s="64"/>
    </row>
    <row r="338" spans="1:2">
      <c r="A338" s="64" t="s">
        <v>108</v>
      </c>
      <c r="B338" s="64"/>
    </row>
    <row r="339" spans="1:2">
      <c r="A339" s="64"/>
      <c r="B339" s="64"/>
    </row>
    <row r="340" spans="1:2" ht="66" customHeight="1">
      <c r="A340" s="607" t="s">
        <v>109</v>
      </c>
      <c r="B340" s="607"/>
    </row>
    <row r="341" spans="1:2">
      <c r="A341" s="67"/>
      <c r="B341" s="67"/>
    </row>
    <row r="342" spans="1:2" ht="51.75" customHeight="1">
      <c r="A342" s="607" t="s">
        <v>110</v>
      </c>
      <c r="B342" s="607"/>
    </row>
    <row r="345" spans="1:2">
      <c r="B345" s="72" t="str">
        <f>B268</f>
        <v>Duri,      Agustus 2017</v>
      </c>
    </row>
    <row r="346" spans="1:2">
      <c r="A346" s="65" t="s">
        <v>157</v>
      </c>
      <c r="B346" s="65" t="s">
        <v>158</v>
      </c>
    </row>
    <row r="348" spans="1:2" ht="39">
      <c r="A348" s="287" t="s">
        <v>273</v>
      </c>
      <c r="B348" s="287" t="s">
        <v>285</v>
      </c>
    </row>
    <row r="349" spans="1:2">
      <c r="A349" s="65"/>
      <c r="B349" s="284"/>
    </row>
    <row r="350" spans="1:2">
      <c r="A350" s="64"/>
      <c r="B350" s="266"/>
    </row>
    <row r="351" spans="1:2">
      <c r="A351" s="64"/>
    </row>
    <row r="352" spans="1:2">
      <c r="A352" s="64"/>
    </row>
    <row r="353" spans="1:2">
      <c r="A353" s="303" t="s">
        <v>172</v>
      </c>
      <c r="B353" s="303" t="s">
        <v>286</v>
      </c>
    </row>
    <row r="354" spans="1:2">
      <c r="A354" s="284" t="s">
        <v>276</v>
      </c>
      <c r="B354" s="284" t="s">
        <v>193</v>
      </c>
    </row>
    <row r="355" spans="1:2">
      <c r="A355" s="284" t="s">
        <v>174</v>
      </c>
      <c r="B355" s="284" t="s">
        <v>287</v>
      </c>
    </row>
    <row r="396" spans="1:2" ht="20.25">
      <c r="A396" s="606" t="s">
        <v>95</v>
      </c>
      <c r="B396" s="606"/>
    </row>
    <row r="397" spans="1:2" ht="15.75">
      <c r="A397" s="68"/>
      <c r="B397" s="68"/>
    </row>
    <row r="398" spans="1:2">
      <c r="A398" s="63"/>
      <c r="B398" s="64"/>
    </row>
    <row r="399" spans="1:2" ht="36" customHeight="1">
      <c r="A399" s="607" t="s">
        <v>96</v>
      </c>
      <c r="B399" s="607"/>
    </row>
    <row r="400" spans="1:2">
      <c r="A400" s="67"/>
      <c r="B400" s="67"/>
    </row>
    <row r="401" spans="1:2">
      <c r="A401" s="61" t="s">
        <v>97</v>
      </c>
      <c r="B401" s="62" t="s">
        <v>288</v>
      </c>
    </row>
    <row r="402" spans="1:2">
      <c r="A402" s="61" t="s">
        <v>99</v>
      </c>
      <c r="B402" s="62" t="s">
        <v>289</v>
      </c>
    </row>
    <row r="403" spans="1:2">
      <c r="A403" s="61" t="s">
        <v>101</v>
      </c>
      <c r="B403" s="62" t="s">
        <v>168</v>
      </c>
    </row>
    <row r="404" spans="1:2" ht="45">
      <c r="A404" s="61" t="s">
        <v>103</v>
      </c>
      <c r="B404" s="62" t="s">
        <v>290</v>
      </c>
    </row>
    <row r="405" spans="1:2">
      <c r="A405" s="61"/>
      <c r="B405" s="62"/>
    </row>
    <row r="406" spans="1:2">
      <c r="A406" s="64" t="s">
        <v>105</v>
      </c>
      <c r="B406" s="64"/>
    </row>
    <row r="407" spans="1:2">
      <c r="A407" s="64"/>
      <c r="B407" s="64"/>
    </row>
    <row r="408" spans="1:2">
      <c r="A408" s="61" t="s">
        <v>97</v>
      </c>
      <c r="B408" s="62" t="str">
        <f>B333</f>
        <v>: H. ANHARIZAL, SE, M.Si</v>
      </c>
    </row>
    <row r="409" spans="1:2">
      <c r="A409" s="61" t="s">
        <v>99</v>
      </c>
      <c r="B409" s="64" t="s">
        <v>283</v>
      </c>
    </row>
    <row r="410" spans="1:2">
      <c r="A410" s="61" t="s">
        <v>101</v>
      </c>
      <c r="B410" s="64" t="s">
        <v>284</v>
      </c>
    </row>
    <row r="411" spans="1:2" ht="41.25" customHeight="1">
      <c r="A411" s="61" t="s">
        <v>103</v>
      </c>
      <c r="B411" s="62" t="str">
        <f>B336</f>
        <v>: Kepala Bidang Pelatihan Kerja dan Produktivitas Dinas Tenaga Kerja dan Transmigrasi Kabupaten Bengkalis</v>
      </c>
    </row>
    <row r="412" spans="1:2">
      <c r="A412" s="61"/>
      <c r="B412" s="62"/>
    </row>
    <row r="413" spans="1:2">
      <c r="A413" s="64" t="s">
        <v>108</v>
      </c>
      <c r="B413" s="64"/>
    </row>
    <row r="414" spans="1:2">
      <c r="A414" s="64"/>
      <c r="B414" s="64"/>
    </row>
    <row r="415" spans="1:2" ht="63" customHeight="1">
      <c r="A415" s="607" t="s">
        <v>109</v>
      </c>
      <c r="B415" s="607"/>
    </row>
    <row r="416" spans="1:2">
      <c r="A416" s="67"/>
      <c r="B416" s="67"/>
    </row>
    <row r="417" spans="1:2" ht="51.75" customHeight="1">
      <c r="A417" s="607" t="s">
        <v>110</v>
      </c>
      <c r="B417" s="607"/>
    </row>
    <row r="420" spans="1:2">
      <c r="B420" s="72" t="str">
        <f>B345</f>
        <v>Duri,      Agustus 2017</v>
      </c>
    </row>
    <row r="421" spans="1:2">
      <c r="A421" s="65" t="s">
        <v>157</v>
      </c>
      <c r="B421" s="65" t="s">
        <v>158</v>
      </c>
    </row>
    <row r="423" spans="1:2" ht="60">
      <c r="A423" s="305" t="str">
        <f>A348</f>
        <v>Kepala Bidang Pelatihan Kerja dan Produktivitas Dinas Tenaga Kerja dan Transmigrasi Kabupaten Bengkalis,</v>
      </c>
      <c r="B423" s="285" t="s">
        <v>291</v>
      </c>
    </row>
    <row r="424" spans="1:2">
      <c r="A424" s="65"/>
      <c r="B424" s="65"/>
    </row>
    <row r="425" spans="1:2">
      <c r="A425" s="64"/>
    </row>
    <row r="426" spans="1:2">
      <c r="A426" s="64"/>
    </row>
    <row r="427" spans="1:2">
      <c r="A427" s="64"/>
    </row>
    <row r="428" spans="1:2">
      <c r="A428" s="61" t="str">
        <f>A353</f>
        <v xml:space="preserve">H. ANHARIZAL, SE, M.Si </v>
      </c>
      <c r="B428" s="303" t="s">
        <v>292</v>
      </c>
    </row>
    <row r="429" spans="1:2">
      <c r="A429" s="61" t="str">
        <f>A354</f>
        <v>Pembina (IV/a)</v>
      </c>
      <c r="B429" s="284" t="s">
        <v>276</v>
      </c>
    </row>
    <row r="430" spans="1:2">
      <c r="A430" s="61" t="str">
        <f>A355</f>
        <v>NIP 19650426 198601 1 001</v>
      </c>
      <c r="B430" s="284" t="s">
        <v>293</v>
      </c>
    </row>
    <row r="470" spans="1:2" ht="20.25">
      <c r="A470" s="606" t="s">
        <v>95</v>
      </c>
      <c r="B470" s="606"/>
    </row>
    <row r="471" spans="1:2" ht="15.75">
      <c r="A471" s="68"/>
      <c r="B471" s="68"/>
    </row>
    <row r="472" spans="1:2">
      <c r="A472" s="63"/>
      <c r="B472" s="64"/>
    </row>
    <row r="473" spans="1:2" ht="32.25" customHeight="1">
      <c r="A473" s="607" t="s">
        <v>96</v>
      </c>
      <c r="B473" s="607"/>
    </row>
    <row r="474" spans="1:2">
      <c r="A474" s="67"/>
      <c r="B474" s="67"/>
    </row>
    <row r="475" spans="1:2">
      <c r="A475" s="61" t="s">
        <v>97</v>
      </c>
      <c r="B475" s="75" t="s">
        <v>294</v>
      </c>
    </row>
    <row r="476" spans="1:2">
      <c r="A476" s="61" t="s">
        <v>99</v>
      </c>
      <c r="B476" s="75" t="s">
        <v>295</v>
      </c>
    </row>
    <row r="477" spans="1:2">
      <c r="A477" s="61" t="s">
        <v>101</v>
      </c>
      <c r="B477" s="75" t="s">
        <v>168</v>
      </c>
    </row>
    <row r="478" spans="1:2" ht="30">
      <c r="A478" s="61" t="s">
        <v>103</v>
      </c>
      <c r="B478" s="306" t="s">
        <v>296</v>
      </c>
    </row>
    <row r="479" spans="1:2">
      <c r="B479" s="64"/>
    </row>
    <row r="480" spans="1:2">
      <c r="B480" s="64"/>
    </row>
    <row r="481" spans="1:2">
      <c r="A481" s="64" t="s">
        <v>105</v>
      </c>
      <c r="B481" s="64"/>
    </row>
    <row r="482" spans="1:2">
      <c r="A482" s="64"/>
      <c r="B482" s="64"/>
    </row>
    <row r="483" spans="1:2">
      <c r="A483" s="61" t="s">
        <v>97</v>
      </c>
      <c r="B483" s="62" t="s">
        <v>175</v>
      </c>
    </row>
    <row r="484" spans="1:2">
      <c r="A484" s="61" t="s">
        <v>99</v>
      </c>
      <c r="B484" s="62" t="s">
        <v>176</v>
      </c>
    </row>
    <row r="485" spans="1:2">
      <c r="A485" s="61" t="s">
        <v>101</v>
      </c>
      <c r="B485" s="75" t="s">
        <v>168</v>
      </c>
    </row>
    <row r="486" spans="1:2" ht="45">
      <c r="A486" s="61" t="s">
        <v>103</v>
      </c>
      <c r="B486" s="100" t="s">
        <v>177</v>
      </c>
    </row>
    <row r="487" spans="1:2">
      <c r="A487" s="61"/>
      <c r="B487" s="64"/>
    </row>
    <row r="488" spans="1:2">
      <c r="A488" s="61"/>
      <c r="B488" s="64"/>
    </row>
    <row r="489" spans="1:2">
      <c r="A489" s="64" t="s">
        <v>108</v>
      </c>
      <c r="B489" s="64"/>
    </row>
    <row r="490" spans="1:2">
      <c r="A490" s="64"/>
      <c r="B490" s="64"/>
    </row>
    <row r="491" spans="1:2" ht="72" customHeight="1">
      <c r="A491" s="607" t="s">
        <v>109</v>
      </c>
      <c r="B491" s="607"/>
    </row>
    <row r="492" spans="1:2">
      <c r="A492" s="67"/>
      <c r="B492" s="67"/>
    </row>
    <row r="493" spans="1:2" ht="48" customHeight="1">
      <c r="A493" s="607" t="s">
        <v>110</v>
      </c>
      <c r="B493" s="607"/>
    </row>
    <row r="496" spans="1:2">
      <c r="B496" s="72" t="str">
        <f>B420</f>
        <v>Duri,      Agustus 2017</v>
      </c>
    </row>
    <row r="497" spans="1:2">
      <c r="A497" s="65" t="s">
        <v>157</v>
      </c>
      <c r="B497" s="65" t="s">
        <v>158</v>
      </c>
    </row>
    <row r="499" spans="1:2" ht="60">
      <c r="A499" s="285" t="s">
        <v>297</v>
      </c>
      <c r="B499" s="285" t="s">
        <v>298</v>
      </c>
    </row>
    <row r="500" spans="1:2">
      <c r="A500" s="65"/>
      <c r="B500" s="65"/>
    </row>
    <row r="502" spans="1:2">
      <c r="A502" s="65"/>
    </row>
    <row r="503" spans="1:2">
      <c r="A503" s="65"/>
    </row>
    <row r="504" spans="1:2">
      <c r="A504" s="284"/>
      <c r="B504" s="303" t="s">
        <v>299</v>
      </c>
    </row>
    <row r="505" spans="1:2">
      <c r="A505" s="303" t="s">
        <v>179</v>
      </c>
      <c r="B505" s="284" t="s">
        <v>276</v>
      </c>
    </row>
    <row r="506" spans="1:2">
      <c r="A506" s="284" t="s">
        <v>276</v>
      </c>
      <c r="B506" s="284" t="s">
        <v>300</v>
      </c>
    </row>
    <row r="507" spans="1:2">
      <c r="A507" s="284" t="s">
        <v>180</v>
      </c>
    </row>
    <row r="509" spans="1:2" ht="18" customHeight="1"/>
    <row r="540" spans="1:2" ht="16.7" customHeight="1"/>
    <row r="542" spans="1:2" ht="20.25">
      <c r="A542" s="606" t="s">
        <v>95</v>
      </c>
      <c r="B542" s="606"/>
    </row>
    <row r="543" spans="1:2" ht="15.75">
      <c r="A543" s="68"/>
      <c r="B543" s="68"/>
    </row>
    <row r="544" spans="1:2">
      <c r="A544" s="63"/>
      <c r="B544" s="64"/>
    </row>
    <row r="545" spans="1:2" ht="34.5" customHeight="1">
      <c r="A545" s="607" t="s">
        <v>96</v>
      </c>
      <c r="B545" s="607"/>
    </row>
    <row r="546" spans="1:2">
      <c r="A546" s="67"/>
      <c r="B546" s="67"/>
    </row>
    <row r="547" spans="1:2">
      <c r="A547" s="61" t="s">
        <v>97</v>
      </c>
      <c r="B547" s="64" t="s">
        <v>301</v>
      </c>
    </row>
    <row r="548" spans="1:2">
      <c r="A548" s="61" t="s">
        <v>99</v>
      </c>
      <c r="B548" s="64" t="s">
        <v>302</v>
      </c>
    </row>
    <row r="549" spans="1:2">
      <c r="A549" s="61" t="s">
        <v>101</v>
      </c>
      <c r="B549" s="64" t="s">
        <v>254</v>
      </c>
    </row>
    <row r="550" spans="1:2" ht="45">
      <c r="A550" s="61" t="s">
        <v>103</v>
      </c>
      <c r="B550" s="306" t="s">
        <v>303</v>
      </c>
    </row>
    <row r="551" spans="1:2">
      <c r="A551" s="61"/>
      <c r="B551" s="64"/>
    </row>
    <row r="552" spans="1:2">
      <c r="A552" s="61"/>
      <c r="B552" s="64"/>
    </row>
    <row r="553" spans="1:2">
      <c r="A553" s="64" t="s">
        <v>105</v>
      </c>
      <c r="B553" s="64"/>
    </row>
    <row r="554" spans="1:2">
      <c r="A554" s="64"/>
      <c r="B554" s="64"/>
    </row>
    <row r="555" spans="1:2">
      <c r="A555" s="61" t="s">
        <v>97</v>
      </c>
      <c r="B555" s="62" t="str">
        <f>B483</f>
        <v>: Hj. KHOLIJAH, S.S.Pd.i</v>
      </c>
    </row>
    <row r="556" spans="1:2">
      <c r="A556" s="61" t="s">
        <v>99</v>
      </c>
      <c r="B556" s="62" t="s">
        <v>304</v>
      </c>
    </row>
    <row r="557" spans="1:2">
      <c r="A557" s="61" t="s">
        <v>101</v>
      </c>
      <c r="B557" s="75" t="s">
        <v>305</v>
      </c>
    </row>
    <row r="558" spans="1:2" ht="29.25" customHeight="1">
      <c r="A558" s="61" t="s">
        <v>103</v>
      </c>
      <c r="B558" s="100" t="str">
        <f>B486</f>
        <v>: Kepala Bidang Penempatan Tenaga Kerja dan Perluasan Kesempatan Kerja Dinas Tenaga Kerja dan Transmigrasi Kabupaten Bengkalis</v>
      </c>
    </row>
    <row r="559" spans="1:2">
      <c r="A559" s="61"/>
      <c r="B559" s="64"/>
    </row>
    <row r="560" spans="1:2">
      <c r="A560" s="61"/>
      <c r="B560" s="64"/>
    </row>
    <row r="561" spans="1:2">
      <c r="A561" s="64" t="s">
        <v>108</v>
      </c>
      <c r="B561" s="64"/>
    </row>
    <row r="562" spans="1:2">
      <c r="A562" s="64"/>
      <c r="B562" s="64"/>
    </row>
    <row r="563" spans="1:2" ht="71.25" customHeight="1">
      <c r="A563" s="607" t="s">
        <v>109</v>
      </c>
      <c r="B563" s="607"/>
    </row>
    <row r="564" spans="1:2">
      <c r="A564" s="67"/>
      <c r="B564" s="67"/>
    </row>
    <row r="565" spans="1:2" ht="51" customHeight="1">
      <c r="A565" s="607" t="s">
        <v>110</v>
      </c>
      <c r="B565" s="607"/>
    </row>
    <row r="568" spans="1:2">
      <c r="B568" s="411" t="str">
        <f>B496</f>
        <v>Duri,      Agustus 2017</v>
      </c>
    </row>
    <row r="569" spans="1:2">
      <c r="A569" s="65" t="s">
        <v>157</v>
      </c>
      <c r="B569" s="65" t="s">
        <v>158</v>
      </c>
    </row>
    <row r="571" spans="1:2" ht="75">
      <c r="A571" s="285" t="str">
        <f>A499</f>
        <v>Kepala Bidang Penempatan Tenaga Kerja dan Perluasan Kesempatan Kerja Dinas Tenaga Kerja dan Transmigrasi Kabupaten Bengkalis,</v>
      </c>
      <c r="B571" s="307" t="s">
        <v>306</v>
      </c>
    </row>
    <row r="572" spans="1:2">
      <c r="A572" s="65"/>
      <c r="B572" s="65"/>
    </row>
    <row r="574" spans="1:2">
      <c r="A574" s="65"/>
    </row>
    <row r="575" spans="1:2">
      <c r="A575" s="65"/>
    </row>
    <row r="576" spans="1:2">
      <c r="A576" s="82" t="str">
        <f>A505</f>
        <v xml:space="preserve">Hj. KHOLIJAH, S.S.Pd.i </v>
      </c>
      <c r="B576" s="304" t="s">
        <v>307</v>
      </c>
    </row>
    <row r="577" spans="1:2">
      <c r="A577" s="82" t="str">
        <f>A506</f>
        <v>Pembina (IV/a)</v>
      </c>
      <c r="B577" s="104" t="s">
        <v>259</v>
      </c>
    </row>
    <row r="578" spans="1:2">
      <c r="A578" s="82" t="str">
        <f>A507</f>
        <v>NIP 19640912 198601 2 001</v>
      </c>
      <c r="B578" s="104" t="s">
        <v>308</v>
      </c>
    </row>
    <row r="616" spans="1:2" ht="20.25">
      <c r="A616" s="606" t="s">
        <v>95</v>
      </c>
      <c r="B616" s="606"/>
    </row>
    <row r="617" spans="1:2" ht="15.75">
      <c r="A617" s="68"/>
      <c r="B617" s="68"/>
    </row>
    <row r="618" spans="1:2">
      <c r="A618" s="63"/>
      <c r="B618" s="64"/>
    </row>
    <row r="619" spans="1:2" ht="36" customHeight="1">
      <c r="A619" s="607" t="s">
        <v>96</v>
      </c>
      <c r="B619" s="607"/>
    </row>
    <row r="620" spans="1:2">
      <c r="A620" s="67"/>
      <c r="B620" s="67"/>
    </row>
    <row r="621" spans="1:2">
      <c r="A621" s="61" t="s">
        <v>97</v>
      </c>
      <c r="B621" s="64" t="s">
        <v>309</v>
      </c>
    </row>
    <row r="622" spans="1:2">
      <c r="A622" s="61" t="s">
        <v>99</v>
      </c>
      <c r="B622" s="64" t="s">
        <v>310</v>
      </c>
    </row>
    <row r="623" spans="1:2">
      <c r="A623" s="61" t="s">
        <v>101</v>
      </c>
      <c r="B623" s="64" t="s">
        <v>254</v>
      </c>
    </row>
    <row r="624" spans="1:2" ht="45">
      <c r="A624" s="61" t="s">
        <v>103</v>
      </c>
      <c r="B624" s="100" t="s">
        <v>311</v>
      </c>
    </row>
    <row r="625" spans="1:2">
      <c r="A625" s="61"/>
      <c r="B625" s="64"/>
    </row>
    <row r="626" spans="1:2">
      <c r="A626" s="64" t="s">
        <v>105</v>
      </c>
      <c r="B626" s="64"/>
    </row>
    <row r="627" spans="1:2">
      <c r="A627" s="64"/>
      <c r="B627" s="64"/>
    </row>
    <row r="628" spans="1:2">
      <c r="A628" s="61" t="s">
        <v>97</v>
      </c>
      <c r="B628" s="62" t="str">
        <f>B555</f>
        <v>: Hj. KHOLIJAH, S.S.Pd.i</v>
      </c>
    </row>
    <row r="629" spans="1:2">
      <c r="A629" s="61" t="s">
        <v>99</v>
      </c>
      <c r="B629" s="62" t="s">
        <v>304</v>
      </c>
    </row>
    <row r="630" spans="1:2">
      <c r="A630" s="61" t="s">
        <v>101</v>
      </c>
      <c r="B630" s="75" t="s">
        <v>305</v>
      </c>
    </row>
    <row r="631" spans="1:2" ht="45">
      <c r="A631" s="61" t="s">
        <v>103</v>
      </c>
      <c r="B631" s="100" t="str">
        <f>B558</f>
        <v>: Kepala Bidang Penempatan Tenaga Kerja dan Perluasan Kesempatan Kerja Dinas Tenaga Kerja dan Transmigrasi Kabupaten Bengkalis</v>
      </c>
    </row>
    <row r="632" spans="1:2">
      <c r="A632" s="61"/>
      <c r="B632" s="64"/>
    </row>
    <row r="633" spans="1:2">
      <c r="A633" s="61"/>
      <c r="B633" s="64"/>
    </row>
    <row r="634" spans="1:2">
      <c r="A634" s="64" t="s">
        <v>108</v>
      </c>
      <c r="B634" s="64"/>
    </row>
    <row r="635" spans="1:2">
      <c r="A635" s="64"/>
      <c r="B635" s="64"/>
    </row>
    <row r="636" spans="1:2" ht="64.5" customHeight="1">
      <c r="A636" s="607" t="s">
        <v>109</v>
      </c>
      <c r="B636" s="607"/>
    </row>
    <row r="637" spans="1:2">
      <c r="A637" s="67"/>
      <c r="B637" s="67"/>
    </row>
    <row r="638" spans="1:2" ht="51" customHeight="1">
      <c r="A638" s="607" t="s">
        <v>110</v>
      </c>
      <c r="B638" s="607"/>
    </row>
    <row r="641" spans="1:2">
      <c r="B641" s="65" t="str">
        <f>B568</f>
        <v>Duri,      Agustus 2017</v>
      </c>
    </row>
    <row r="642" spans="1:2">
      <c r="A642" s="65" t="s">
        <v>157</v>
      </c>
      <c r="B642" s="65" t="s">
        <v>158</v>
      </c>
    </row>
    <row r="644" spans="1:2" ht="60">
      <c r="A644" s="285" t="str">
        <f>A571</f>
        <v>Kepala Bidang Penempatan Tenaga Kerja dan Perluasan Kesempatan Kerja Dinas Tenaga Kerja dan Transmigrasi Kabupaten Bengkalis,</v>
      </c>
      <c r="B644" s="285" t="s">
        <v>312</v>
      </c>
    </row>
    <row r="645" spans="1:2">
      <c r="A645" s="65"/>
      <c r="B645" s="65"/>
    </row>
    <row r="647" spans="1:2">
      <c r="A647" s="65"/>
    </row>
    <row r="648" spans="1:2">
      <c r="A648" s="65"/>
    </row>
    <row r="649" spans="1:2">
      <c r="A649" s="82" t="str">
        <f>A576</f>
        <v xml:space="preserve">Hj. KHOLIJAH, S.S.Pd.i </v>
      </c>
      <c r="B649" s="304" t="s">
        <v>313</v>
      </c>
    </row>
    <row r="650" spans="1:2">
      <c r="A650" s="82" t="str">
        <f>A577</f>
        <v>Pembina (IV/a)</v>
      </c>
      <c r="B650" s="104" t="s">
        <v>259</v>
      </c>
    </row>
    <row r="651" spans="1:2">
      <c r="A651" s="82" t="str">
        <f>A578</f>
        <v>NIP 19640912 198601 2 001</v>
      </c>
      <c r="B651" s="104" t="s">
        <v>314</v>
      </c>
    </row>
    <row r="688" spans="1:2" ht="20.25">
      <c r="A688" s="606" t="s">
        <v>95</v>
      </c>
      <c r="B688" s="606"/>
    </row>
    <row r="689" spans="1:2" ht="15.75">
      <c r="A689" s="68"/>
      <c r="B689" s="68"/>
    </row>
    <row r="690" spans="1:2">
      <c r="A690" s="63"/>
      <c r="B690" s="64"/>
    </row>
    <row r="691" spans="1:2" ht="33" customHeight="1">
      <c r="A691" s="607" t="s">
        <v>96</v>
      </c>
      <c r="B691" s="607"/>
    </row>
    <row r="692" spans="1:2">
      <c r="A692" s="67"/>
      <c r="B692" s="67"/>
    </row>
    <row r="693" spans="1:2">
      <c r="A693" s="61" t="s">
        <v>97</v>
      </c>
      <c r="B693" s="62" t="s">
        <v>315</v>
      </c>
    </row>
    <row r="694" spans="1:2">
      <c r="A694" s="61" t="s">
        <v>99</v>
      </c>
      <c r="B694" s="62" t="s">
        <v>316</v>
      </c>
    </row>
    <row r="695" spans="1:2">
      <c r="A695" s="61" t="s">
        <v>101</v>
      </c>
      <c r="B695" s="62" t="s">
        <v>254</v>
      </c>
    </row>
    <row r="696" spans="1:2" ht="60">
      <c r="A696" s="61" t="s">
        <v>103</v>
      </c>
      <c r="B696" s="100" t="s">
        <v>317</v>
      </c>
    </row>
    <row r="697" spans="1:2">
      <c r="A697" s="61"/>
      <c r="B697" s="64"/>
    </row>
    <row r="698" spans="1:2">
      <c r="A698" s="61"/>
      <c r="B698" s="64"/>
    </row>
    <row r="699" spans="1:2">
      <c r="A699" s="64" t="s">
        <v>105</v>
      </c>
      <c r="B699" s="64"/>
    </row>
    <row r="700" spans="1:2">
      <c r="A700" s="64"/>
      <c r="B700" s="64"/>
    </row>
    <row r="701" spans="1:2">
      <c r="A701" s="61" t="s">
        <v>97</v>
      </c>
      <c r="B701" s="64" t="s">
        <v>181</v>
      </c>
    </row>
    <row r="702" spans="1:2">
      <c r="A702" s="61" t="s">
        <v>99</v>
      </c>
      <c r="B702" s="64" t="s">
        <v>182</v>
      </c>
    </row>
    <row r="703" spans="1:2">
      <c r="A703" s="61" t="s">
        <v>101</v>
      </c>
      <c r="B703" s="64" t="s">
        <v>168</v>
      </c>
    </row>
    <row r="704" spans="1:2" ht="45">
      <c r="A704" s="61" t="s">
        <v>103</v>
      </c>
      <c r="B704" s="62" t="s">
        <v>183</v>
      </c>
    </row>
    <row r="705" spans="1:2">
      <c r="A705" s="61"/>
      <c r="B705" s="62"/>
    </row>
    <row r="706" spans="1:2">
      <c r="A706" s="64" t="s">
        <v>108</v>
      </c>
      <c r="B706" s="64"/>
    </row>
    <row r="707" spans="1:2">
      <c r="A707" s="64"/>
      <c r="B707" s="64"/>
    </row>
    <row r="708" spans="1:2" ht="63" customHeight="1">
      <c r="A708" s="607" t="s">
        <v>109</v>
      </c>
      <c r="B708" s="607"/>
    </row>
    <row r="709" spans="1:2">
      <c r="A709" s="67"/>
      <c r="B709" s="67"/>
    </row>
    <row r="710" spans="1:2" ht="54" customHeight="1">
      <c r="A710" s="607" t="s">
        <v>110</v>
      </c>
      <c r="B710" s="607"/>
    </row>
    <row r="713" spans="1:2">
      <c r="B713" s="72" t="str">
        <f>B641</f>
        <v>Duri,      Agustus 2017</v>
      </c>
    </row>
    <row r="714" spans="1:2">
      <c r="A714" s="65" t="s">
        <v>157</v>
      </c>
      <c r="B714" s="65" t="s">
        <v>158</v>
      </c>
    </row>
    <row r="716" spans="1:2" ht="39">
      <c r="A716" s="287" t="s">
        <v>184</v>
      </c>
      <c r="B716" s="285" t="s">
        <v>318</v>
      </c>
    </row>
    <row r="717" spans="1:2">
      <c r="A717" s="65"/>
      <c r="B717" s="65"/>
    </row>
    <row r="719" spans="1:2">
      <c r="A719" s="65"/>
    </row>
    <row r="720" spans="1:2">
      <c r="A720" s="65"/>
    </row>
    <row r="721" spans="1:2">
      <c r="A721" s="304" t="s">
        <v>185</v>
      </c>
      <c r="B721" s="303" t="s">
        <v>319</v>
      </c>
    </row>
    <row r="722" spans="1:2">
      <c r="A722" s="104" t="s">
        <v>276</v>
      </c>
      <c r="B722" s="284" t="s">
        <v>259</v>
      </c>
    </row>
    <row r="723" spans="1:2">
      <c r="A723" s="104" t="s">
        <v>186</v>
      </c>
      <c r="B723" s="284" t="s">
        <v>320</v>
      </c>
    </row>
    <row r="763" spans="1:2" ht="20.25">
      <c r="A763" s="606" t="s">
        <v>95</v>
      </c>
      <c r="B763" s="606"/>
    </row>
    <row r="764" spans="1:2" ht="15.75">
      <c r="A764" s="68"/>
      <c r="B764" s="68"/>
    </row>
    <row r="765" spans="1:2">
      <c r="A765" s="63"/>
      <c r="B765" s="64"/>
    </row>
    <row r="766" spans="1:2" ht="38.25" customHeight="1">
      <c r="A766" s="607" t="s">
        <v>96</v>
      </c>
      <c r="B766" s="607"/>
    </row>
    <row r="767" spans="1:2">
      <c r="A767" s="67"/>
      <c r="B767" s="67"/>
    </row>
    <row r="768" spans="1:2">
      <c r="A768" s="61" t="s">
        <v>97</v>
      </c>
      <c r="B768" s="62" t="s">
        <v>321</v>
      </c>
    </row>
    <row r="769" spans="1:2">
      <c r="A769" s="61" t="s">
        <v>99</v>
      </c>
      <c r="B769" s="62" t="s">
        <v>322</v>
      </c>
    </row>
    <row r="770" spans="1:2">
      <c r="A770" s="61" t="s">
        <v>101</v>
      </c>
      <c r="B770" s="62" t="s">
        <v>189</v>
      </c>
    </row>
    <row r="771" spans="1:2" ht="45">
      <c r="A771" s="61" t="s">
        <v>103</v>
      </c>
      <c r="B771" s="100" t="s">
        <v>323</v>
      </c>
    </row>
    <row r="772" spans="1:2">
      <c r="A772" s="64"/>
      <c r="B772" s="64"/>
    </row>
    <row r="773" spans="1:2">
      <c r="A773" s="64"/>
      <c r="B773" s="64"/>
    </row>
    <row r="774" spans="1:2">
      <c r="A774" s="64" t="s">
        <v>105</v>
      </c>
      <c r="B774" s="64"/>
    </row>
    <row r="775" spans="1:2">
      <c r="A775" s="64"/>
      <c r="B775" s="64"/>
    </row>
    <row r="776" spans="1:2">
      <c r="A776" s="61" t="s">
        <v>97</v>
      </c>
      <c r="B776" s="64" t="str">
        <f>B701</f>
        <v>: H. RAMLIS, SH</v>
      </c>
    </row>
    <row r="777" spans="1:2">
      <c r="A777" s="61" t="s">
        <v>99</v>
      </c>
      <c r="B777" s="64" t="str">
        <f>B702</f>
        <v>: 19630917 198603 1 003</v>
      </c>
    </row>
    <row r="778" spans="1:2">
      <c r="A778" s="61" t="s">
        <v>101</v>
      </c>
      <c r="B778" s="64" t="str">
        <f>B703</f>
        <v>: Pembina (IV/a)</v>
      </c>
    </row>
    <row r="779" spans="1:2" ht="39.75" customHeight="1">
      <c r="A779" s="61" t="s">
        <v>103</v>
      </c>
      <c r="B779" s="62" t="str">
        <f>B704</f>
        <v>: Kepala Bidang Hubungan Industrial dan Jaminan Sosial Tenaga Kerja Dinas Tenaga Kerja dan Transmigrasi Kabupaten Bengkalis</v>
      </c>
    </row>
    <row r="780" spans="1:2">
      <c r="A780" s="61"/>
      <c r="B780" s="62"/>
    </row>
    <row r="781" spans="1:2">
      <c r="A781" s="64" t="s">
        <v>108</v>
      </c>
      <c r="B781" s="64"/>
    </row>
    <row r="782" spans="1:2">
      <c r="A782" s="64"/>
      <c r="B782" s="64"/>
    </row>
    <row r="783" spans="1:2" ht="67.5" customHeight="1">
      <c r="A783" s="607" t="s">
        <v>109</v>
      </c>
      <c r="B783" s="607"/>
    </row>
    <row r="784" spans="1:2">
      <c r="A784" s="67"/>
      <c r="B784" s="67"/>
    </row>
    <row r="785" spans="1:2" ht="50.25" customHeight="1">
      <c r="A785" s="607" t="s">
        <v>110</v>
      </c>
      <c r="B785" s="607"/>
    </row>
    <row r="788" spans="1:2">
      <c r="B788" s="72" t="str">
        <f>B713</f>
        <v>Duri,      Agustus 2017</v>
      </c>
    </row>
    <row r="789" spans="1:2">
      <c r="A789" s="65" t="s">
        <v>157</v>
      </c>
      <c r="B789" s="65" t="s">
        <v>158</v>
      </c>
    </row>
    <row r="791" spans="1:2" ht="75">
      <c r="A791" s="285" t="str">
        <f>A716</f>
        <v>Kepala Bidang Hubungan Industrial dan Jaminan Sosial Tenaga Kerja Dinas Tenaga Kerja dan Transmigrasi Kabupaten Bengkalis,</v>
      </c>
      <c r="B791" s="285" t="s">
        <v>324</v>
      </c>
    </row>
    <row r="792" spans="1:2">
      <c r="A792" s="65"/>
      <c r="B792" s="65"/>
    </row>
    <row r="793" spans="1:2">
      <c r="B793" s="90"/>
    </row>
    <row r="794" spans="1:2">
      <c r="A794" s="65"/>
      <c r="B794" s="90"/>
    </row>
    <row r="795" spans="1:2">
      <c r="A795" s="65"/>
      <c r="B795" s="90"/>
    </row>
    <row r="796" spans="1:2">
      <c r="A796" s="82" t="str">
        <f>A721</f>
        <v xml:space="preserve">H. RAMLIS, SH </v>
      </c>
      <c r="B796" s="304" t="s">
        <v>325</v>
      </c>
    </row>
    <row r="797" spans="1:2">
      <c r="A797" s="82" t="str">
        <f>A722</f>
        <v>Pembina (IV/a)</v>
      </c>
      <c r="B797" s="104" t="s">
        <v>193</v>
      </c>
    </row>
    <row r="798" spans="1:2">
      <c r="A798" s="82" t="str">
        <f>A723</f>
        <v>NIP 19630917 198603 1 003</v>
      </c>
      <c r="B798" s="104" t="s">
        <v>326</v>
      </c>
    </row>
    <row r="799" spans="1:2">
      <c r="B799" s="90"/>
    </row>
    <row r="800" spans="1:2">
      <c r="B800" s="90"/>
    </row>
    <row r="801" spans="2:2">
      <c r="B801" s="90"/>
    </row>
    <row r="834" spans="1:2" ht="20.25">
      <c r="A834" s="606" t="s">
        <v>95</v>
      </c>
      <c r="B834" s="606"/>
    </row>
    <row r="835" spans="1:2" ht="15.75">
      <c r="A835" s="68"/>
      <c r="B835" s="68"/>
    </row>
    <row r="836" spans="1:2">
      <c r="A836" s="63"/>
      <c r="B836" s="64"/>
    </row>
    <row r="837" spans="1:2" ht="34.5" customHeight="1">
      <c r="A837" s="607" t="s">
        <v>96</v>
      </c>
      <c r="B837" s="607"/>
    </row>
    <row r="838" spans="1:2">
      <c r="A838" s="67"/>
      <c r="B838" s="67"/>
    </row>
    <row r="839" spans="1:2">
      <c r="A839" s="61" t="s">
        <v>97</v>
      </c>
      <c r="B839" s="62" t="s">
        <v>327</v>
      </c>
    </row>
    <row r="840" spans="1:2">
      <c r="A840" s="61" t="s">
        <v>99</v>
      </c>
      <c r="B840" s="76" t="s">
        <v>328</v>
      </c>
    </row>
    <row r="841" spans="1:2">
      <c r="A841" s="61" t="s">
        <v>101</v>
      </c>
      <c r="B841" s="76" t="s">
        <v>254</v>
      </c>
    </row>
    <row r="842" spans="1:2" ht="45">
      <c r="A842" s="61" t="s">
        <v>103</v>
      </c>
      <c r="B842" s="100" t="s">
        <v>329</v>
      </c>
    </row>
    <row r="843" spans="1:2">
      <c r="A843" s="61"/>
      <c r="B843" s="64"/>
    </row>
    <row r="844" spans="1:2">
      <c r="A844" s="64" t="s">
        <v>105</v>
      </c>
      <c r="B844" s="64"/>
    </row>
    <row r="845" spans="1:2">
      <c r="A845" s="64"/>
      <c r="B845" s="64"/>
    </row>
    <row r="846" spans="1:2">
      <c r="A846" s="61" t="s">
        <v>97</v>
      </c>
      <c r="B846" s="64" t="str">
        <f>B776</f>
        <v>: H. RAMLIS, SH</v>
      </c>
    </row>
    <row r="847" spans="1:2">
      <c r="A847" s="61" t="s">
        <v>99</v>
      </c>
      <c r="B847" s="64" t="str">
        <f>B777</f>
        <v>: 19630917 198603 1 003</v>
      </c>
    </row>
    <row r="848" spans="1:2">
      <c r="A848" s="61" t="s">
        <v>101</v>
      </c>
      <c r="B848" s="64" t="str">
        <f>B778</f>
        <v>: Pembina (IV/a)</v>
      </c>
    </row>
    <row r="849" spans="1:2" ht="43.5" customHeight="1">
      <c r="A849" s="61" t="s">
        <v>103</v>
      </c>
      <c r="B849" s="62" t="str">
        <f>B704</f>
        <v>: Kepala Bidang Hubungan Industrial dan Jaminan Sosial Tenaga Kerja Dinas Tenaga Kerja dan Transmigrasi Kabupaten Bengkalis</v>
      </c>
    </row>
    <row r="850" spans="1:2">
      <c r="A850" s="61"/>
      <c r="B850" s="62"/>
    </row>
    <row r="851" spans="1:2">
      <c r="A851" s="64" t="s">
        <v>108</v>
      </c>
      <c r="B851" s="64"/>
    </row>
    <row r="852" spans="1:2">
      <c r="A852" s="64"/>
      <c r="B852" s="64"/>
    </row>
    <row r="853" spans="1:2" ht="65.25" customHeight="1">
      <c r="A853" s="607" t="s">
        <v>109</v>
      </c>
      <c r="B853" s="607"/>
    </row>
    <row r="854" spans="1:2">
      <c r="A854" s="67"/>
      <c r="B854" s="67"/>
    </row>
    <row r="855" spans="1:2" ht="53.25" customHeight="1">
      <c r="A855" s="607" t="s">
        <v>110</v>
      </c>
      <c r="B855" s="607"/>
    </row>
    <row r="858" spans="1:2">
      <c r="B858" s="72" t="str">
        <f>B788</f>
        <v>Duri,      Agustus 2017</v>
      </c>
    </row>
    <row r="859" spans="1:2">
      <c r="A859" s="65" t="s">
        <v>157</v>
      </c>
      <c r="B859" s="65" t="s">
        <v>158</v>
      </c>
    </row>
    <row r="861" spans="1:2" ht="75">
      <c r="A861" s="285" t="str">
        <f>A791</f>
        <v>Kepala Bidang Hubungan Industrial dan Jaminan Sosial Tenaga Kerja Dinas Tenaga Kerja dan Transmigrasi Kabupaten Bengkalis,</v>
      </c>
      <c r="B861" s="285" t="s">
        <v>330</v>
      </c>
    </row>
    <row r="862" spans="1:2">
      <c r="A862" s="65"/>
      <c r="B862" s="65"/>
    </row>
    <row r="864" spans="1:2">
      <c r="A864" s="65"/>
    </row>
    <row r="865" spans="1:2">
      <c r="A865" s="65"/>
    </row>
    <row r="866" spans="1:2">
      <c r="A866" s="308" t="s">
        <v>185</v>
      </c>
      <c r="B866" s="304" t="s">
        <v>331</v>
      </c>
    </row>
    <row r="867" spans="1:2">
      <c r="A867" s="309" t="s">
        <v>276</v>
      </c>
      <c r="B867" s="104" t="s">
        <v>259</v>
      </c>
    </row>
    <row r="868" spans="1:2">
      <c r="A868" s="104" t="s">
        <v>186</v>
      </c>
      <c r="B868" s="104" t="s">
        <v>332</v>
      </c>
    </row>
    <row r="900" spans="1:2" ht="5.25" customHeight="1"/>
    <row r="907" spans="1:2" ht="20.25">
      <c r="A907" s="606" t="s">
        <v>95</v>
      </c>
      <c r="B907" s="606"/>
    </row>
    <row r="908" spans="1:2" ht="15.75">
      <c r="A908" s="68"/>
      <c r="B908" s="68"/>
    </row>
    <row r="909" spans="1:2">
      <c r="A909" s="63"/>
      <c r="B909" s="64"/>
    </row>
    <row r="910" spans="1:2" ht="35.25" customHeight="1">
      <c r="A910" s="607" t="s">
        <v>96</v>
      </c>
      <c r="B910" s="607"/>
    </row>
    <row r="911" spans="1:2">
      <c r="A911" s="67"/>
      <c r="B911" s="67"/>
    </row>
    <row r="912" spans="1:2">
      <c r="A912" s="61" t="s">
        <v>97</v>
      </c>
      <c r="B912" s="62" t="s">
        <v>333</v>
      </c>
    </row>
    <row r="913" spans="1:2">
      <c r="A913" s="61" t="s">
        <v>99</v>
      </c>
      <c r="B913" s="62" t="s">
        <v>334</v>
      </c>
    </row>
    <row r="914" spans="1:2">
      <c r="A914" s="61" t="s">
        <v>101</v>
      </c>
      <c r="B914" s="62" t="s">
        <v>189</v>
      </c>
    </row>
    <row r="915" spans="1:2" ht="45">
      <c r="A915" s="61" t="s">
        <v>103</v>
      </c>
      <c r="B915" s="100" t="s">
        <v>335</v>
      </c>
    </row>
    <row r="916" spans="1:2">
      <c r="A916" s="61"/>
      <c r="B916" s="64"/>
    </row>
    <row r="917" spans="1:2">
      <c r="A917" s="61"/>
      <c r="B917" s="64"/>
    </row>
    <row r="918" spans="1:2">
      <c r="A918" s="64" t="s">
        <v>105</v>
      </c>
      <c r="B918" s="64"/>
    </row>
    <row r="919" spans="1:2">
      <c r="A919" s="64"/>
      <c r="B919" s="64"/>
    </row>
    <row r="920" spans="1:2">
      <c r="A920" s="61" t="s">
        <v>97</v>
      </c>
      <c r="B920" s="64" t="s">
        <v>187</v>
      </c>
    </row>
    <row r="921" spans="1:2">
      <c r="A921" s="61" t="s">
        <v>99</v>
      </c>
      <c r="B921" s="62" t="s">
        <v>188</v>
      </c>
    </row>
    <row r="922" spans="1:2">
      <c r="A922" s="61" t="s">
        <v>101</v>
      </c>
      <c r="B922" s="62" t="s">
        <v>189</v>
      </c>
    </row>
    <row r="923" spans="1:2" ht="30">
      <c r="A923" s="61" t="s">
        <v>103</v>
      </c>
      <c r="B923" s="100" t="s">
        <v>190</v>
      </c>
    </row>
    <row r="924" spans="1:2">
      <c r="A924" s="61"/>
      <c r="B924" s="64"/>
    </row>
    <row r="925" spans="1:2">
      <c r="A925" s="64" t="s">
        <v>108</v>
      </c>
      <c r="B925" s="64"/>
    </row>
    <row r="926" spans="1:2">
      <c r="A926" s="64"/>
      <c r="B926" s="64"/>
    </row>
    <row r="927" spans="1:2" ht="66" customHeight="1">
      <c r="A927" s="607" t="s">
        <v>109</v>
      </c>
      <c r="B927" s="607"/>
    </row>
    <row r="928" spans="1:2">
      <c r="A928" s="67"/>
      <c r="B928" s="67"/>
    </row>
    <row r="929" spans="1:2" ht="51" customHeight="1">
      <c r="A929" s="607" t="s">
        <v>110</v>
      </c>
      <c r="B929" s="607"/>
    </row>
    <row r="932" spans="1:2">
      <c r="B932" s="72" t="str">
        <f>B858</f>
        <v>Duri,      Agustus 2017</v>
      </c>
    </row>
    <row r="933" spans="1:2">
      <c r="A933" s="65" t="s">
        <v>157</v>
      </c>
      <c r="B933" s="65" t="s">
        <v>158</v>
      </c>
    </row>
    <row r="935" spans="1:2" ht="75">
      <c r="A935" s="285" t="s">
        <v>336</v>
      </c>
      <c r="B935" s="285" t="s">
        <v>337</v>
      </c>
    </row>
    <row r="936" spans="1:2">
      <c r="A936" s="65"/>
      <c r="B936" s="65"/>
    </row>
    <row r="937" spans="1:2">
      <c r="A937" s="64"/>
    </row>
    <row r="938" spans="1:2">
      <c r="A938" s="64"/>
    </row>
    <row r="939" spans="1:2">
      <c r="A939" s="64"/>
    </row>
    <row r="940" spans="1:2">
      <c r="A940" s="304" t="s">
        <v>192</v>
      </c>
      <c r="B940" s="303" t="s">
        <v>338</v>
      </c>
    </row>
    <row r="941" spans="1:2">
      <c r="A941" s="104" t="s">
        <v>193</v>
      </c>
      <c r="B941" s="284" t="s">
        <v>193</v>
      </c>
    </row>
    <row r="942" spans="1:2">
      <c r="A942" s="104" t="s">
        <v>194</v>
      </c>
      <c r="B942" s="284" t="s">
        <v>339</v>
      </c>
    </row>
    <row r="980" spans="1:2" ht="20.25">
      <c r="A980" s="606" t="s">
        <v>95</v>
      </c>
      <c r="B980" s="606"/>
    </row>
    <row r="981" spans="1:2" ht="15.75">
      <c r="A981" s="68"/>
      <c r="B981" s="68"/>
    </row>
    <row r="982" spans="1:2">
      <c r="A982" s="63"/>
      <c r="B982" s="64"/>
    </row>
    <row r="983" spans="1:2" ht="37.5" customHeight="1">
      <c r="A983" s="607" t="s">
        <v>96</v>
      </c>
      <c r="B983" s="607"/>
    </row>
    <row r="984" spans="1:2">
      <c r="A984" s="67"/>
      <c r="B984" s="67"/>
    </row>
    <row r="985" spans="1:2">
      <c r="A985" s="61" t="s">
        <v>97</v>
      </c>
      <c r="B985" s="62" t="s">
        <v>340</v>
      </c>
    </row>
    <row r="986" spans="1:2">
      <c r="A986" s="61" t="s">
        <v>99</v>
      </c>
      <c r="B986" s="62" t="s">
        <v>341</v>
      </c>
    </row>
    <row r="987" spans="1:2">
      <c r="A987" s="61" t="s">
        <v>101</v>
      </c>
      <c r="B987" s="62" t="s">
        <v>254</v>
      </c>
    </row>
    <row r="988" spans="1:2" ht="45">
      <c r="A988" s="61" t="s">
        <v>103</v>
      </c>
      <c r="B988" s="100" t="s">
        <v>342</v>
      </c>
    </row>
    <row r="989" spans="1:2">
      <c r="A989" s="61"/>
      <c r="B989" s="64"/>
    </row>
    <row r="990" spans="1:2">
      <c r="A990" s="64" t="s">
        <v>105</v>
      </c>
      <c r="B990" s="64"/>
    </row>
    <row r="991" spans="1:2">
      <c r="A991" s="64"/>
      <c r="B991" s="64"/>
    </row>
    <row r="992" spans="1:2">
      <c r="A992" s="61" t="s">
        <v>97</v>
      </c>
      <c r="B992" s="64" t="str">
        <f>B920</f>
        <v>: ISNAINI, SKM</v>
      </c>
    </row>
    <row r="993" spans="1:2">
      <c r="A993" s="61" t="s">
        <v>99</v>
      </c>
      <c r="B993" s="62" t="str">
        <f>B921</f>
        <v>: 19690324 198903 2 004</v>
      </c>
    </row>
    <row r="994" spans="1:2">
      <c r="A994" s="61" t="s">
        <v>101</v>
      </c>
      <c r="B994" s="62" t="str">
        <f>B922</f>
        <v>: Penata (III/c)</v>
      </c>
    </row>
    <row r="995" spans="1:2" ht="30">
      <c r="A995" s="61" t="s">
        <v>103</v>
      </c>
      <c r="B995" s="100" t="str">
        <f>B923</f>
        <v>: Kepala Bidang Transmigrasi Dinas Tenaga Kerja dan Transmigrasi Kabupaten Bengkalis</v>
      </c>
    </row>
    <row r="996" spans="1:2">
      <c r="A996" s="61"/>
      <c r="B996" s="64"/>
    </row>
    <row r="997" spans="1:2">
      <c r="A997" s="64" t="s">
        <v>343</v>
      </c>
      <c r="B997" s="64"/>
    </row>
    <row r="998" spans="1:2">
      <c r="A998" s="64"/>
      <c r="B998" s="64"/>
    </row>
    <row r="999" spans="1:2" ht="63.75" customHeight="1">
      <c r="A999" s="607" t="s">
        <v>109</v>
      </c>
      <c r="B999" s="607"/>
    </row>
    <row r="1000" spans="1:2">
      <c r="A1000" s="67"/>
      <c r="B1000" s="67"/>
    </row>
    <row r="1001" spans="1:2" ht="52.5" customHeight="1">
      <c r="A1001" s="607" t="s">
        <v>110</v>
      </c>
      <c r="B1001" s="607"/>
    </row>
    <row r="1004" spans="1:2">
      <c r="B1004" s="72" t="str">
        <f>B932</f>
        <v>Duri,      Agustus 2017</v>
      </c>
    </row>
    <row r="1005" spans="1:2">
      <c r="A1005" s="65" t="s">
        <v>157</v>
      </c>
      <c r="B1005" s="65" t="s">
        <v>158</v>
      </c>
    </row>
    <row r="1007" spans="1:2" ht="45">
      <c r="A1007" s="285" t="str">
        <f>A935</f>
        <v>Kepala Bidang Transmigrasi Dinas Tenaga Kerja dan Transmigrasi Kabupaten Bengkalis,</v>
      </c>
      <c r="B1007" s="285" t="s">
        <v>344</v>
      </c>
    </row>
    <row r="1008" spans="1:2">
      <c r="A1008" s="65"/>
      <c r="B1008" s="65"/>
    </row>
    <row r="1009" spans="1:2">
      <c r="A1009" s="64"/>
    </row>
    <row r="1010" spans="1:2">
      <c r="A1010" s="64"/>
    </row>
    <row r="1011" spans="1:2">
      <c r="A1011" s="64"/>
    </row>
    <row r="1012" spans="1:2">
      <c r="A1012" s="303" t="s">
        <v>192</v>
      </c>
      <c r="B1012" s="303" t="s">
        <v>345</v>
      </c>
    </row>
    <row r="1013" spans="1:2">
      <c r="A1013" s="284" t="s">
        <v>193</v>
      </c>
      <c r="B1013" s="284" t="s">
        <v>259</v>
      </c>
    </row>
    <row r="1014" spans="1:2">
      <c r="A1014" s="284" t="s">
        <v>194</v>
      </c>
      <c r="B1014" s="284" t="s">
        <v>346</v>
      </c>
    </row>
    <row r="1033" spans="1:2" ht="20.25">
      <c r="A1033" s="606"/>
      <c r="B1033" s="606"/>
    </row>
    <row r="1034" spans="1:2" ht="15.75">
      <c r="A1034" s="68"/>
      <c r="B1034" s="68"/>
    </row>
    <row r="1035" spans="1:2">
      <c r="A1035" s="63"/>
      <c r="B1035" s="64"/>
    </row>
    <row r="1036" spans="1:2" ht="27.6" customHeight="1">
      <c r="A1036" s="607"/>
      <c r="B1036" s="607"/>
    </row>
    <row r="1037" spans="1:2">
      <c r="A1037" s="67"/>
      <c r="B1037" s="67"/>
    </row>
    <row r="1038" spans="1:2">
      <c r="A1038" s="61"/>
      <c r="B1038" s="64"/>
    </row>
    <row r="1039" spans="1:2">
      <c r="A1039" s="61"/>
      <c r="B1039" s="88"/>
    </row>
    <row r="1040" spans="1:2">
      <c r="A1040" s="61"/>
      <c r="B1040" s="64"/>
    </row>
    <row r="1041" spans="1:2">
      <c r="A1041" s="61"/>
      <c r="B1041" s="64"/>
    </row>
    <row r="1042" spans="1:2">
      <c r="A1042" s="61"/>
      <c r="B1042" s="64"/>
    </row>
    <row r="1043" spans="1:2">
      <c r="A1043" s="64"/>
      <c r="B1043" s="64"/>
    </row>
    <row r="1044" spans="1:2">
      <c r="A1044" s="64"/>
      <c r="B1044" s="64"/>
    </row>
    <row r="1045" spans="1:2">
      <c r="A1045" s="61"/>
      <c r="B1045" s="64"/>
    </row>
    <row r="1046" spans="1:2">
      <c r="A1046" s="61"/>
      <c r="B1046" s="62"/>
    </row>
    <row r="1047" spans="1:2">
      <c r="A1047" s="61"/>
      <c r="B1047" s="62"/>
    </row>
    <row r="1048" spans="1:2">
      <c r="A1048" s="61"/>
      <c r="B1048" s="64"/>
    </row>
    <row r="1049" spans="1:2">
      <c r="A1049" s="61"/>
      <c r="B1049" s="64"/>
    </row>
    <row r="1050" spans="1:2">
      <c r="A1050" s="64"/>
      <c r="B1050" s="64"/>
    </row>
    <row r="1051" spans="1:2">
      <c r="A1051" s="64"/>
      <c r="B1051" s="64"/>
    </row>
    <row r="1052" spans="1:2" ht="55.35" customHeight="1">
      <c r="A1052" s="607"/>
      <c r="B1052" s="607"/>
    </row>
    <row r="1053" spans="1:2">
      <c r="A1053" s="67"/>
      <c r="B1053" s="67"/>
    </row>
    <row r="1054" spans="1:2" ht="43.35" customHeight="1">
      <c r="A1054" s="607"/>
      <c r="B1054" s="607"/>
    </row>
    <row r="1057" spans="1:2">
      <c r="B1057" s="65"/>
    </row>
    <row r="1058" spans="1:2">
      <c r="A1058" s="65"/>
      <c r="B1058" s="65"/>
    </row>
    <row r="1060" spans="1:2">
      <c r="A1060" s="65"/>
      <c r="B1060" s="65"/>
    </row>
    <row r="1061" spans="1:2">
      <c r="A1061" s="65"/>
      <c r="B1061" s="65"/>
    </row>
    <row r="1062" spans="1:2">
      <c r="A1062" s="64"/>
    </row>
    <row r="1063" spans="1:2">
      <c r="A1063" s="64"/>
    </row>
    <row r="1064" spans="1:2">
      <c r="A1064" s="64"/>
    </row>
    <row r="1065" spans="1:2">
      <c r="A1065" s="87"/>
      <c r="B1065" s="89"/>
    </row>
    <row r="1066" spans="1:2">
      <c r="A1066" s="87"/>
      <c r="B1066" s="89"/>
    </row>
    <row r="1067" spans="1:2">
      <c r="A1067" s="87"/>
      <c r="B1067" s="89"/>
    </row>
  </sheetData>
  <mergeCells count="60">
    <mergeCell ref="A1054:B1054"/>
    <mergeCell ref="A907:B907"/>
    <mergeCell ref="A910:B910"/>
    <mergeCell ref="A927:B927"/>
    <mergeCell ref="A929:B929"/>
    <mergeCell ref="A980:B980"/>
    <mergeCell ref="A983:B983"/>
    <mergeCell ref="A999:B999"/>
    <mergeCell ref="A1001:B1001"/>
    <mergeCell ref="A1033:B1033"/>
    <mergeCell ref="A1036:B1036"/>
    <mergeCell ref="A1052:B1052"/>
    <mergeCell ref="A855:B855"/>
    <mergeCell ref="A688:B688"/>
    <mergeCell ref="A691:B691"/>
    <mergeCell ref="A708:B708"/>
    <mergeCell ref="A710:B710"/>
    <mergeCell ref="A763:B763"/>
    <mergeCell ref="A766:B766"/>
    <mergeCell ref="A783:B783"/>
    <mergeCell ref="A785:B785"/>
    <mergeCell ref="A834:B834"/>
    <mergeCell ref="A837:B837"/>
    <mergeCell ref="A853:B853"/>
    <mergeCell ref="A638:B638"/>
    <mergeCell ref="A470:B470"/>
    <mergeCell ref="A473:B473"/>
    <mergeCell ref="A491:B491"/>
    <mergeCell ref="A493:B493"/>
    <mergeCell ref="A542:B542"/>
    <mergeCell ref="A545:B545"/>
    <mergeCell ref="A563:B563"/>
    <mergeCell ref="A565:B565"/>
    <mergeCell ref="A616:B616"/>
    <mergeCell ref="A619:B619"/>
    <mergeCell ref="A636:B636"/>
    <mergeCell ref="A417:B417"/>
    <mergeCell ref="A244:B244"/>
    <mergeCell ref="A247:B247"/>
    <mergeCell ref="A263:B263"/>
    <mergeCell ref="A265:B265"/>
    <mergeCell ref="A321:B321"/>
    <mergeCell ref="A324:B324"/>
    <mergeCell ref="A340:B340"/>
    <mergeCell ref="A342:B342"/>
    <mergeCell ref="A396:B396"/>
    <mergeCell ref="A399:B399"/>
    <mergeCell ref="A415:B415"/>
    <mergeCell ref="A189:B189"/>
    <mergeCell ref="A9:B9"/>
    <mergeCell ref="A12:B12"/>
    <mergeCell ref="A28:B28"/>
    <mergeCell ref="A30:B30"/>
    <mergeCell ref="A89:B89"/>
    <mergeCell ref="A92:B92"/>
    <mergeCell ref="A108:B108"/>
    <mergeCell ref="A110:B110"/>
    <mergeCell ref="A168:B168"/>
    <mergeCell ref="A171:B171"/>
    <mergeCell ref="A187:B187"/>
  </mergeCells>
  <printOptions horizontalCentered="1"/>
  <pageMargins left="0.39370078740157483" right="0.39370078740157483" top="1.1811023622047245" bottom="1.7716535433070868" header="0.31496062992125984" footer="0.31496062992125984"/>
  <pageSetup paperSize="5" scale="63"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sheetPr>
    <tabColor theme="9"/>
  </sheetPr>
  <dimension ref="A1:F682"/>
  <sheetViews>
    <sheetView topLeftCell="A559" zoomScaleSheetLayoutView="80" workbookViewId="0">
      <selection activeCell="A601" sqref="A601:XFD603"/>
    </sheetView>
  </sheetViews>
  <sheetFormatPr defaultColWidth="9.140625" defaultRowHeight="15"/>
  <cols>
    <col min="1" max="1" width="5.42578125" style="119" customWidth="1"/>
    <col min="2" max="2" width="59.5703125" style="136" customWidth="1"/>
    <col min="3" max="3" width="58.85546875" style="136" customWidth="1"/>
    <col min="4" max="4" width="16.5703125" style="140" customWidth="1"/>
    <col min="5" max="5" width="58.85546875" style="136" customWidth="1"/>
    <col min="6" max="6" width="23.5703125" style="119" bestFit="1" customWidth="1"/>
    <col min="7" max="16384" width="9.140625" style="119"/>
  </cols>
  <sheetData>
    <row r="1" spans="1:6" ht="20.25">
      <c r="A1" s="621" t="s">
        <v>347</v>
      </c>
      <c r="B1" s="621"/>
      <c r="C1" s="621"/>
      <c r="D1" s="621"/>
      <c r="E1" s="621"/>
      <c r="F1" s="621"/>
    </row>
    <row r="2" spans="1:6" ht="20.25">
      <c r="A2" s="621" t="s">
        <v>118</v>
      </c>
      <c r="B2" s="621"/>
      <c r="C2" s="621"/>
      <c r="D2" s="621"/>
      <c r="E2" s="621"/>
      <c r="F2" s="621"/>
    </row>
    <row r="3" spans="1:6" ht="15.75">
      <c r="A3" s="135"/>
      <c r="B3" s="135"/>
      <c r="C3" s="135"/>
      <c r="D3" s="135"/>
      <c r="E3" s="135"/>
    </row>
    <row r="4" spans="1:6" ht="15.75">
      <c r="A4" s="135"/>
      <c r="B4" s="135"/>
      <c r="C4" s="135"/>
      <c r="D4" s="135"/>
      <c r="E4" s="135"/>
    </row>
    <row r="5" spans="1:6" s="135" customFormat="1" ht="23.25" customHeight="1">
      <c r="A5" s="105" t="s">
        <v>195</v>
      </c>
      <c r="B5" s="106" t="s">
        <v>348</v>
      </c>
      <c r="C5" s="106" t="s">
        <v>349</v>
      </c>
      <c r="D5" s="107" t="s">
        <v>120</v>
      </c>
      <c r="E5" s="106" t="s">
        <v>350</v>
      </c>
      <c r="F5" s="107" t="s">
        <v>236</v>
      </c>
    </row>
    <row r="6" spans="1:6" s="129" customFormat="1">
      <c r="A6" s="108" t="s">
        <v>17</v>
      </c>
      <c r="B6" s="109" t="s">
        <v>18</v>
      </c>
      <c r="C6" s="109" t="s">
        <v>19</v>
      </c>
      <c r="D6" s="110" t="s">
        <v>20</v>
      </c>
      <c r="E6" s="108" t="s">
        <v>21</v>
      </c>
      <c r="F6" s="108" t="s">
        <v>22</v>
      </c>
    </row>
    <row r="7" spans="1:6" ht="48" customHeight="1">
      <c r="A7" s="132">
        <v>1</v>
      </c>
      <c r="B7" s="112" t="s">
        <v>553</v>
      </c>
      <c r="C7" s="113" t="s">
        <v>554</v>
      </c>
      <c r="D7" s="503" t="s">
        <v>60</v>
      </c>
      <c r="E7" s="504" t="s">
        <v>60</v>
      </c>
      <c r="F7" s="505" t="s">
        <v>60</v>
      </c>
    </row>
    <row r="8" spans="1:6" s="136" customFormat="1" ht="38.25" customHeight="1">
      <c r="A8" s="111">
        <v>2</v>
      </c>
      <c r="B8" s="112"/>
      <c r="C8" s="113"/>
      <c r="D8" s="134"/>
      <c r="E8" s="113"/>
      <c r="F8" s="117"/>
    </row>
    <row r="9" spans="1:6" ht="36" customHeight="1">
      <c r="A9" s="132">
        <v>3</v>
      </c>
      <c r="B9" s="112"/>
      <c r="C9" s="113"/>
      <c r="D9" s="133"/>
      <c r="E9" s="113"/>
      <c r="F9" s="117"/>
    </row>
    <row r="10" spans="1:6" ht="38.25" customHeight="1">
      <c r="A10" s="111">
        <v>4</v>
      </c>
      <c r="B10" s="112"/>
      <c r="C10" s="113"/>
      <c r="D10" s="115"/>
      <c r="E10" s="113"/>
      <c r="F10" s="117"/>
    </row>
    <row r="11" spans="1:6" ht="13.35" customHeight="1">
      <c r="A11" s="137"/>
      <c r="B11" s="138"/>
      <c r="C11" s="139"/>
      <c r="E11" s="139"/>
    </row>
    <row r="12" spans="1:6" ht="13.35" customHeight="1">
      <c r="A12" s="137"/>
      <c r="B12" s="138"/>
      <c r="C12" s="139"/>
      <c r="E12" s="139"/>
    </row>
    <row r="13" spans="1:6" ht="13.35" customHeight="1">
      <c r="A13" s="137"/>
      <c r="B13" s="138"/>
      <c r="C13" s="139"/>
      <c r="E13" s="139"/>
    </row>
    <row r="14" spans="1:6" s="125" customFormat="1" ht="18">
      <c r="A14" s="194"/>
      <c r="B14" s="195"/>
      <c r="C14" s="196"/>
      <c r="D14" s="197"/>
      <c r="E14" s="412" t="str">
        <f>'JANJI IV'!B33</f>
        <v>Duri,      Agustus 2017</v>
      </c>
    </row>
    <row r="15" spans="1:6" s="199" customFormat="1" ht="18">
      <c r="A15" s="198"/>
      <c r="B15" s="352" t="s">
        <v>157</v>
      </c>
      <c r="E15" s="128" t="s">
        <v>158</v>
      </c>
    </row>
    <row r="16" spans="1:6" s="201" customFormat="1" ht="18">
      <c r="A16" s="200"/>
      <c r="B16" s="358" t="str">
        <f>'[1]JANJI IV'!A36</f>
        <v>Sekretaris Dinas Tenaga Kerja dan Transmigrasi</v>
      </c>
      <c r="E16" s="128" t="str">
        <f>'[1]JANJI IV'!B36</f>
        <v>Kasubbag Keuangan dan Perlengkapan Dinas Tenaga Kerja dan Transmigrasi</v>
      </c>
    </row>
    <row r="17" spans="1:5" s="201" customFormat="1" ht="18">
      <c r="A17" s="200"/>
      <c r="B17" s="352" t="str">
        <f>'[1]JANJI IV'!A37</f>
        <v>KabupatenBengkalis,</v>
      </c>
      <c r="E17" s="128" t="str">
        <f>'[1]JANJI IV'!B37</f>
        <v>Kabupaten Bengkalis,</v>
      </c>
    </row>
    <row r="18" spans="1:5" s="125" customFormat="1" ht="18">
      <c r="B18" s="359"/>
      <c r="C18" s="201"/>
      <c r="D18" s="197"/>
      <c r="E18" s="128"/>
    </row>
    <row r="19" spans="1:5" s="125" customFormat="1" ht="18">
      <c r="B19" s="352"/>
      <c r="C19" s="201"/>
      <c r="D19" s="197"/>
      <c r="E19" s="128"/>
    </row>
    <row r="20" spans="1:5" s="125" customFormat="1" ht="18">
      <c r="B20" s="352" t="str">
        <f>'[1]JANJI IV'!A41</f>
        <v>JENRI SALMON GINTING, AP.,M.Si</v>
      </c>
      <c r="C20" s="201"/>
      <c r="D20" s="197"/>
      <c r="E20" s="128" t="str">
        <f>'[1]JANJI IV'!B41</f>
        <v>MEUTHIA PANGERANI, ST</v>
      </c>
    </row>
    <row r="21" spans="1:5" s="125" customFormat="1" ht="18">
      <c r="B21" s="352" t="str">
        <f>'[1]JANJI IV'!A42</f>
        <v>Pembina Tk. I (IV/b)</v>
      </c>
      <c r="C21" s="201"/>
      <c r="D21" s="197"/>
      <c r="E21" s="128" t="str">
        <f>'[1]JANJI IV'!B42</f>
        <v>Penata Muda Tk. I (III/b)</v>
      </c>
    </row>
    <row r="22" spans="1:5" s="125" customFormat="1" ht="18">
      <c r="B22" s="352" t="str">
        <f>'[1]JANJI IV'!A43</f>
        <v>NIP 19750101 199402 1 002</v>
      </c>
      <c r="C22" s="201"/>
      <c r="D22" s="197"/>
      <c r="E22" s="128" t="str">
        <f>'[1]JANJI IV'!B43</f>
        <v>NIP 19810927 200903 2 002</v>
      </c>
    </row>
    <row r="45" spans="1:6" s="202" customFormat="1" ht="20.25">
      <c r="A45" s="621" t="s">
        <v>347</v>
      </c>
      <c r="B45" s="621"/>
      <c r="C45" s="621"/>
      <c r="D45" s="621"/>
      <c r="E45" s="621"/>
      <c r="F45" s="621"/>
    </row>
    <row r="46" spans="1:6" s="202" customFormat="1" ht="20.25">
      <c r="A46" s="621" t="str">
        <f>A2</f>
        <v>DINAS TENAGA KERJA DAN TRANSMIGRASI KABUPATEN BENGKALIS</v>
      </c>
      <c r="B46" s="621"/>
      <c r="C46" s="621"/>
      <c r="D46" s="621"/>
      <c r="E46" s="621"/>
      <c r="F46" s="621"/>
    </row>
    <row r="47" spans="1:6" ht="15.75">
      <c r="A47" s="135"/>
      <c r="B47" s="135"/>
      <c r="C47" s="135"/>
      <c r="D47" s="135"/>
      <c r="E47" s="135"/>
    </row>
    <row r="48" spans="1:6" ht="15.75">
      <c r="A48" s="135"/>
      <c r="B48" s="135"/>
      <c r="C48" s="135"/>
      <c r="D48" s="135"/>
      <c r="E48" s="135"/>
    </row>
    <row r="49" spans="1:6" s="135" customFormat="1" ht="23.25" customHeight="1">
      <c r="A49" s="142" t="s">
        <v>195</v>
      </c>
      <c r="B49" s="143" t="s">
        <v>348</v>
      </c>
      <c r="C49" s="143" t="s">
        <v>349</v>
      </c>
      <c r="D49" s="133" t="s">
        <v>120</v>
      </c>
      <c r="E49" s="143" t="s">
        <v>350</v>
      </c>
      <c r="F49" s="133" t="s">
        <v>236</v>
      </c>
    </row>
    <row r="50" spans="1:6" s="129" customFormat="1">
      <c r="A50" s="293" t="s">
        <v>17</v>
      </c>
      <c r="B50" s="310" t="s">
        <v>18</v>
      </c>
      <c r="C50" s="310" t="s">
        <v>19</v>
      </c>
      <c r="D50" s="311" t="s">
        <v>20</v>
      </c>
      <c r="E50" s="293" t="s">
        <v>21</v>
      </c>
      <c r="F50" s="293" t="s">
        <v>22</v>
      </c>
    </row>
    <row r="51" spans="1:6" s="144" customFormat="1" ht="35.1" customHeight="1">
      <c r="A51" s="111">
        <v>1</v>
      </c>
      <c r="B51" s="294" t="s">
        <v>351</v>
      </c>
      <c r="C51" s="312" t="s">
        <v>352</v>
      </c>
      <c r="D51" s="313" t="s">
        <v>353</v>
      </c>
      <c r="E51" s="294" t="s">
        <v>354</v>
      </c>
      <c r="F51" s="314" t="s">
        <v>355</v>
      </c>
    </row>
    <row r="52" spans="1:6" s="145" customFormat="1" ht="35.1" customHeight="1">
      <c r="A52" s="111">
        <v>2</v>
      </c>
      <c r="B52" s="294" t="s">
        <v>356</v>
      </c>
      <c r="C52" s="312" t="s">
        <v>357</v>
      </c>
      <c r="D52" s="315">
        <v>1</v>
      </c>
      <c r="E52" s="294" t="s">
        <v>358</v>
      </c>
      <c r="F52" s="314" t="s">
        <v>359</v>
      </c>
    </row>
    <row r="53" spans="1:6" ht="30">
      <c r="A53" s="111">
        <v>3</v>
      </c>
      <c r="B53" s="294" t="s">
        <v>360</v>
      </c>
      <c r="C53" s="312" t="s">
        <v>361</v>
      </c>
      <c r="D53" s="316" t="s">
        <v>362</v>
      </c>
      <c r="E53" s="294" t="s">
        <v>363</v>
      </c>
      <c r="F53" s="314" t="s">
        <v>364</v>
      </c>
    </row>
    <row r="54" spans="1:6" s="144" customFormat="1" ht="35.1" customHeight="1">
      <c r="A54" s="111">
        <v>4</v>
      </c>
      <c r="B54" s="294" t="s">
        <v>365</v>
      </c>
      <c r="C54" s="312" t="s">
        <v>366</v>
      </c>
      <c r="D54" s="316" t="s">
        <v>367</v>
      </c>
      <c r="E54" s="294" t="s">
        <v>368</v>
      </c>
      <c r="F54" s="314" t="s">
        <v>369</v>
      </c>
    </row>
    <row r="55" spans="1:6" s="136" customFormat="1" ht="35.1" customHeight="1">
      <c r="A55" s="111">
        <v>5</v>
      </c>
      <c r="B55" s="294" t="s">
        <v>351</v>
      </c>
      <c r="C55" s="312" t="s">
        <v>370</v>
      </c>
      <c r="D55" s="316" t="s">
        <v>371</v>
      </c>
      <c r="E55" s="294" t="s">
        <v>372</v>
      </c>
      <c r="F55" s="314" t="s">
        <v>373</v>
      </c>
    </row>
    <row r="56" spans="1:6" s="136" customFormat="1" ht="35.1" customHeight="1">
      <c r="A56" s="111">
        <v>6</v>
      </c>
      <c r="B56" s="294" t="s">
        <v>351</v>
      </c>
      <c r="C56" s="312" t="s">
        <v>374</v>
      </c>
      <c r="D56" s="316" t="s">
        <v>375</v>
      </c>
      <c r="E56" s="294" t="s">
        <v>376</v>
      </c>
      <c r="F56" s="314" t="s">
        <v>377</v>
      </c>
    </row>
    <row r="57" spans="1:6" ht="35.1" customHeight="1">
      <c r="A57" s="111">
        <v>7</v>
      </c>
      <c r="B57" s="294" t="s">
        <v>378</v>
      </c>
      <c r="C57" s="312" t="s">
        <v>379</v>
      </c>
      <c r="D57" s="316" t="s">
        <v>380</v>
      </c>
      <c r="E57" s="294" t="s">
        <v>381</v>
      </c>
      <c r="F57" s="314" t="s">
        <v>382</v>
      </c>
    </row>
    <row r="58" spans="1:6" ht="35.1" customHeight="1">
      <c r="A58" s="111">
        <v>8</v>
      </c>
      <c r="B58" s="294" t="s">
        <v>383</v>
      </c>
      <c r="C58" s="312" t="s">
        <v>384</v>
      </c>
      <c r="D58" s="316" t="s">
        <v>385</v>
      </c>
      <c r="E58" s="294" t="s">
        <v>386</v>
      </c>
      <c r="F58" s="314" t="s">
        <v>387</v>
      </c>
    </row>
    <row r="59" spans="1:6" ht="35.1" customHeight="1">
      <c r="A59" s="111">
        <v>9</v>
      </c>
      <c r="B59" s="294" t="s">
        <v>388</v>
      </c>
      <c r="C59" s="312" t="s">
        <v>389</v>
      </c>
      <c r="D59" s="316" t="s">
        <v>390</v>
      </c>
      <c r="E59" s="294" t="s">
        <v>391</v>
      </c>
      <c r="F59" s="314" t="s">
        <v>392</v>
      </c>
    </row>
    <row r="60" spans="1:6" ht="35.1" customHeight="1">
      <c r="A60" s="111">
        <v>10</v>
      </c>
      <c r="B60" s="294" t="s">
        <v>393</v>
      </c>
      <c r="C60" s="294" t="s">
        <v>394</v>
      </c>
      <c r="D60" s="316" t="s">
        <v>395</v>
      </c>
      <c r="E60" s="294" t="s">
        <v>396</v>
      </c>
      <c r="F60" s="314" t="s">
        <v>397</v>
      </c>
    </row>
    <row r="61" spans="1:6" s="136" customFormat="1" ht="35.1" customHeight="1">
      <c r="A61" s="111">
        <v>11</v>
      </c>
      <c r="B61" s="294" t="s">
        <v>398</v>
      </c>
      <c r="C61" s="294" t="s">
        <v>399</v>
      </c>
      <c r="D61" s="313" t="s">
        <v>400</v>
      </c>
      <c r="E61" s="294" t="s">
        <v>401</v>
      </c>
      <c r="F61" s="314" t="s">
        <v>402</v>
      </c>
    </row>
    <row r="62" spans="1:6" s="136" customFormat="1" ht="35.1" customHeight="1">
      <c r="A62" s="111">
        <v>12</v>
      </c>
      <c r="B62" s="294" t="s">
        <v>403</v>
      </c>
      <c r="C62" s="294" t="s">
        <v>404</v>
      </c>
      <c r="D62" s="316" t="s">
        <v>405</v>
      </c>
      <c r="E62" s="294" t="s">
        <v>406</v>
      </c>
      <c r="F62" s="314" t="s">
        <v>407</v>
      </c>
    </row>
    <row r="63" spans="1:6" s="136" customFormat="1" ht="35.1" customHeight="1">
      <c r="A63" s="111">
        <v>13</v>
      </c>
      <c r="B63" s="294" t="s">
        <v>408</v>
      </c>
      <c r="C63" s="294" t="s">
        <v>409</v>
      </c>
      <c r="D63" s="316" t="s">
        <v>410</v>
      </c>
      <c r="E63" s="294" t="s">
        <v>411</v>
      </c>
      <c r="F63" s="314" t="s">
        <v>412</v>
      </c>
    </row>
    <row r="64" spans="1:6" s="144" customFormat="1" ht="35.1" customHeight="1">
      <c r="A64" s="111">
        <v>14</v>
      </c>
      <c r="B64" s="294" t="s">
        <v>413</v>
      </c>
      <c r="C64" s="294" t="s">
        <v>414</v>
      </c>
      <c r="D64" s="313" t="s">
        <v>415</v>
      </c>
      <c r="E64" s="294" t="s">
        <v>416</v>
      </c>
      <c r="F64" s="314" t="s">
        <v>417</v>
      </c>
    </row>
    <row r="65" spans="1:6" s="144" customFormat="1" ht="35.1" customHeight="1">
      <c r="A65" s="111">
        <v>15</v>
      </c>
      <c r="B65" s="294" t="s">
        <v>360</v>
      </c>
      <c r="C65" s="294" t="s">
        <v>418</v>
      </c>
      <c r="D65" s="313" t="s">
        <v>419</v>
      </c>
      <c r="E65" s="294" t="s">
        <v>420</v>
      </c>
      <c r="F65" s="314" t="s">
        <v>421</v>
      </c>
    </row>
    <row r="66" spans="1:6" s="144" customFormat="1" ht="35.1" customHeight="1">
      <c r="A66" s="111">
        <v>16</v>
      </c>
      <c r="B66" s="294" t="s">
        <v>422</v>
      </c>
      <c r="C66" s="294" t="s">
        <v>423</v>
      </c>
      <c r="D66" s="313" t="s">
        <v>424</v>
      </c>
      <c r="E66" s="294" t="s">
        <v>425</v>
      </c>
      <c r="F66" s="314" t="s">
        <v>140</v>
      </c>
    </row>
    <row r="67" spans="1:6" s="144" customFormat="1" ht="35.1" customHeight="1">
      <c r="A67" s="111">
        <v>17</v>
      </c>
      <c r="B67" s="294" t="s">
        <v>422</v>
      </c>
      <c r="C67" s="294" t="s">
        <v>426</v>
      </c>
      <c r="D67" s="313" t="s">
        <v>427</v>
      </c>
      <c r="E67" s="294" t="s">
        <v>428</v>
      </c>
      <c r="F67" s="314" t="s">
        <v>429</v>
      </c>
    </row>
    <row r="68" spans="1:6" ht="30">
      <c r="A68" s="111">
        <v>18</v>
      </c>
      <c r="B68" s="294" t="s">
        <v>430</v>
      </c>
      <c r="C68" s="294" t="s">
        <v>431</v>
      </c>
      <c r="D68" s="313" t="s">
        <v>432</v>
      </c>
      <c r="E68" s="294" t="s">
        <v>433</v>
      </c>
      <c r="F68" s="314" t="s">
        <v>138</v>
      </c>
    </row>
    <row r="69" spans="1:6">
      <c r="A69" s="118"/>
      <c r="B69" s="120"/>
      <c r="C69" s="120"/>
      <c r="D69" s="146"/>
      <c r="E69" s="120"/>
    </row>
    <row r="70" spans="1:6">
      <c r="A70" s="118"/>
      <c r="B70" s="120"/>
      <c r="C70" s="141"/>
      <c r="D70" s="119"/>
      <c r="E70" s="119"/>
    </row>
    <row r="71" spans="1:6">
      <c r="A71" s="118"/>
      <c r="B71" s="119"/>
      <c r="C71" s="120"/>
      <c r="D71" s="119"/>
      <c r="E71" s="413" t="str">
        <f>E14</f>
        <v>Duri,      Agustus 2017</v>
      </c>
    </row>
    <row r="72" spans="1:6">
      <c r="A72" s="118"/>
      <c r="B72" s="129" t="s">
        <v>157</v>
      </c>
      <c r="C72" s="120"/>
      <c r="D72" s="119"/>
      <c r="E72" s="357" t="s">
        <v>158</v>
      </c>
    </row>
    <row r="73" spans="1:6" ht="30">
      <c r="A73" s="118"/>
      <c r="B73" s="243" t="str">
        <f>B16</f>
        <v>Sekretaris Dinas Tenaga Kerja dan Transmigrasi</v>
      </c>
      <c r="C73" s="120"/>
      <c r="D73" s="119"/>
      <c r="E73" s="362" t="str">
        <f>'[1]JANJI IV'!B144</f>
        <v>Kepala Sub Bagian Umum dan Kepegawaiaan Dinas Tenaga Kerja dan Transmigrasi Kabupaten Bengkalis</v>
      </c>
    </row>
    <row r="74" spans="1:6">
      <c r="A74" s="118"/>
      <c r="B74" s="129" t="str">
        <f>B17</f>
        <v>KabupatenBengkalis,</v>
      </c>
      <c r="C74" s="120"/>
      <c r="D74" s="119"/>
      <c r="E74" s="357"/>
    </row>
    <row r="75" spans="1:6" ht="15.75">
      <c r="A75" s="118"/>
      <c r="B75" s="135"/>
      <c r="C75" s="120"/>
      <c r="D75" s="119"/>
      <c r="E75" s="357"/>
    </row>
    <row r="76" spans="1:6">
      <c r="A76" s="118"/>
      <c r="B76" s="129"/>
      <c r="C76" s="120"/>
      <c r="D76" s="119"/>
      <c r="E76" s="357"/>
    </row>
    <row r="77" spans="1:6">
      <c r="A77" s="118"/>
      <c r="B77" s="129" t="str">
        <f>B20</f>
        <v>JENRI SALMON GINTING, AP.,M.Si</v>
      </c>
      <c r="C77" s="120"/>
      <c r="D77" s="119"/>
      <c r="E77" s="357" t="str">
        <f>'[1]JANJI IV'!B149</f>
        <v xml:space="preserve">ARMEN, SH </v>
      </c>
    </row>
    <row r="78" spans="1:6">
      <c r="A78" s="118"/>
      <c r="B78" s="129" t="str">
        <f>B21</f>
        <v>Pembina Tk. I (IV/b)</v>
      </c>
      <c r="C78" s="120"/>
      <c r="D78" s="123"/>
      <c r="E78" s="357" t="str">
        <f>'[1]JANJI IV'!B150</f>
        <v>Pembina Tk. I (IV/b)</v>
      </c>
    </row>
    <row r="79" spans="1:6">
      <c r="A79" s="118"/>
      <c r="B79" s="129" t="str">
        <f>B22</f>
        <v>NIP 19750101 199402 1 002</v>
      </c>
      <c r="C79" s="120"/>
      <c r="D79" s="123"/>
      <c r="E79" s="357" t="str">
        <f>'[1]JANJI IV'!B151</f>
        <v>NIP 19620712 198903 1 008</v>
      </c>
    </row>
    <row r="80" spans="1:6">
      <c r="A80" s="118"/>
      <c r="B80" s="147"/>
      <c r="C80" s="120"/>
      <c r="D80" s="123"/>
      <c r="E80" s="121"/>
    </row>
    <row r="81" spans="1:5">
      <c r="A81" s="118"/>
      <c r="B81" s="147"/>
      <c r="C81" s="120"/>
      <c r="D81" s="123"/>
      <c r="E81" s="121"/>
    </row>
    <row r="82" spans="1:5">
      <c r="A82" s="118"/>
      <c r="B82" s="147"/>
      <c r="C82" s="120"/>
      <c r="D82" s="123"/>
      <c r="E82" s="121"/>
    </row>
    <row r="83" spans="1:5">
      <c r="A83" s="118"/>
      <c r="B83" s="147"/>
      <c r="C83" s="120"/>
      <c r="D83" s="123"/>
      <c r="E83" s="121"/>
    </row>
    <row r="84" spans="1:5">
      <c r="A84" s="118"/>
      <c r="B84" s="147"/>
      <c r="C84" s="120"/>
      <c r="D84" s="123"/>
      <c r="E84" s="121"/>
    </row>
    <row r="85" spans="1:5">
      <c r="A85" s="118"/>
      <c r="B85" s="147"/>
      <c r="C85" s="120"/>
      <c r="D85" s="123"/>
      <c r="E85" s="121"/>
    </row>
    <row r="86" spans="1:5">
      <c r="A86" s="118"/>
      <c r="B86" s="147"/>
      <c r="C86" s="120"/>
      <c r="D86" s="123"/>
      <c r="E86" s="121"/>
    </row>
    <row r="87" spans="1:5">
      <c r="A87" s="118"/>
      <c r="B87" s="147"/>
      <c r="C87" s="120"/>
      <c r="D87" s="123"/>
      <c r="E87" s="121"/>
    </row>
    <row r="88" spans="1:5">
      <c r="A88" s="118"/>
      <c r="B88" s="147"/>
      <c r="C88" s="120"/>
      <c r="D88" s="123"/>
      <c r="E88" s="121"/>
    </row>
    <row r="89" spans="1:5">
      <c r="A89" s="118"/>
      <c r="B89" s="147"/>
      <c r="C89" s="120"/>
      <c r="D89" s="123"/>
      <c r="E89" s="121"/>
    </row>
    <row r="90" spans="1:5">
      <c r="A90" s="118"/>
      <c r="B90" s="147"/>
      <c r="C90" s="120"/>
      <c r="D90" s="123"/>
      <c r="E90" s="121"/>
    </row>
    <row r="91" spans="1:5">
      <c r="A91" s="118"/>
      <c r="B91" s="147"/>
      <c r="C91" s="120"/>
      <c r="D91" s="123"/>
      <c r="E91" s="121"/>
    </row>
    <row r="92" spans="1:5">
      <c r="A92" s="118"/>
      <c r="B92" s="147"/>
      <c r="C92" s="120"/>
      <c r="D92" s="123"/>
      <c r="E92" s="121"/>
    </row>
    <row r="93" spans="1:5">
      <c r="A93" s="118"/>
      <c r="B93" s="147"/>
      <c r="C93" s="120"/>
      <c r="D93" s="123"/>
      <c r="E93" s="121"/>
    </row>
    <row r="94" spans="1:5">
      <c r="A94" s="118"/>
      <c r="B94" s="147"/>
      <c r="C94" s="120"/>
      <c r="D94" s="123"/>
      <c r="E94" s="121"/>
    </row>
    <row r="95" spans="1:5">
      <c r="A95" s="118"/>
      <c r="B95" s="147"/>
      <c r="C95" s="120"/>
      <c r="D95" s="123"/>
      <c r="E95" s="121"/>
    </row>
    <row r="96" spans="1:5">
      <c r="A96" s="118"/>
      <c r="B96" s="147"/>
      <c r="C96" s="120"/>
      <c r="D96" s="123"/>
      <c r="E96" s="121"/>
    </row>
    <row r="97" spans="1:5">
      <c r="A97" s="118"/>
      <c r="B97" s="147"/>
      <c r="C97" s="120"/>
      <c r="D97" s="123"/>
      <c r="E97" s="121"/>
    </row>
    <row r="98" spans="1:5">
      <c r="A98" s="118"/>
      <c r="B98" s="147"/>
      <c r="C98" s="120"/>
      <c r="D98" s="123"/>
      <c r="E98" s="121"/>
    </row>
    <row r="99" spans="1:5">
      <c r="A99" s="118"/>
      <c r="B99" s="147"/>
      <c r="C99" s="120"/>
      <c r="D99" s="123"/>
      <c r="E99" s="121"/>
    </row>
    <row r="100" spans="1:5">
      <c r="A100" s="118"/>
      <c r="B100" s="147"/>
      <c r="C100" s="120"/>
      <c r="D100" s="123"/>
      <c r="E100" s="121"/>
    </row>
    <row r="101" spans="1:5">
      <c r="A101" s="118"/>
      <c r="B101" s="147"/>
      <c r="C101" s="120"/>
      <c r="D101" s="123"/>
      <c r="E101" s="121"/>
    </row>
    <row r="102" spans="1:5">
      <c r="A102" s="118"/>
      <c r="B102" s="147"/>
      <c r="C102" s="120"/>
      <c r="D102" s="123"/>
      <c r="E102" s="121"/>
    </row>
    <row r="103" spans="1:5">
      <c r="A103" s="118"/>
      <c r="B103" s="147"/>
      <c r="C103" s="120"/>
      <c r="D103" s="123"/>
      <c r="E103" s="121"/>
    </row>
    <row r="104" spans="1:5">
      <c r="A104" s="118"/>
      <c r="B104" s="147"/>
      <c r="C104" s="120"/>
      <c r="D104" s="123"/>
      <c r="E104" s="121"/>
    </row>
    <row r="105" spans="1:5">
      <c r="A105" s="118"/>
      <c r="B105" s="147"/>
      <c r="C105" s="120"/>
      <c r="D105" s="123"/>
      <c r="E105" s="121"/>
    </row>
    <row r="106" spans="1:5">
      <c r="A106" s="118"/>
      <c r="B106" s="147"/>
      <c r="C106" s="120"/>
      <c r="D106" s="123"/>
      <c r="E106" s="121"/>
    </row>
    <row r="107" spans="1:5">
      <c r="A107" s="118"/>
      <c r="B107" s="147"/>
      <c r="C107" s="120"/>
      <c r="D107" s="123"/>
      <c r="E107" s="121"/>
    </row>
    <row r="108" spans="1:5">
      <c r="A108" s="118"/>
      <c r="B108" s="147"/>
      <c r="C108" s="120"/>
      <c r="D108" s="123"/>
      <c r="E108" s="121"/>
    </row>
    <row r="109" spans="1:5">
      <c r="A109" s="118"/>
      <c r="B109" s="147"/>
      <c r="C109" s="120"/>
      <c r="D109" s="123"/>
      <c r="E109" s="121"/>
    </row>
    <row r="110" spans="1:5">
      <c r="A110" s="118"/>
      <c r="B110" s="147"/>
      <c r="C110" s="120"/>
      <c r="D110" s="123"/>
      <c r="E110" s="121"/>
    </row>
    <row r="111" spans="1:5">
      <c r="A111" s="118"/>
      <c r="B111" s="147"/>
      <c r="C111" s="120"/>
      <c r="D111" s="123"/>
      <c r="E111" s="121"/>
    </row>
    <row r="112" spans="1:5">
      <c r="A112" s="118"/>
      <c r="B112" s="147"/>
      <c r="C112" s="120"/>
      <c r="D112" s="123"/>
      <c r="E112" s="121"/>
    </row>
    <row r="113" spans="1:6">
      <c r="A113" s="118"/>
      <c r="B113" s="147"/>
      <c r="C113" s="120"/>
      <c r="D113" s="123"/>
      <c r="E113" s="121"/>
    </row>
    <row r="114" spans="1:6">
      <c r="A114" s="118"/>
      <c r="B114" s="147"/>
      <c r="C114" s="120"/>
      <c r="D114" s="123"/>
      <c r="E114" s="121"/>
    </row>
    <row r="115" spans="1:6">
      <c r="A115" s="118"/>
      <c r="B115" s="147"/>
      <c r="C115" s="120"/>
      <c r="D115" s="123"/>
      <c r="E115" s="121"/>
    </row>
    <row r="116" spans="1:6">
      <c r="A116" s="118"/>
      <c r="B116" s="147"/>
      <c r="C116" s="120"/>
      <c r="D116" s="123"/>
      <c r="E116" s="121"/>
    </row>
    <row r="117" spans="1:6">
      <c r="A117" s="118"/>
      <c r="B117" s="147"/>
      <c r="C117" s="120"/>
      <c r="D117" s="123"/>
      <c r="E117" s="121"/>
    </row>
    <row r="118" spans="1:6">
      <c r="A118" s="118"/>
      <c r="B118" s="147"/>
      <c r="C118" s="120"/>
      <c r="D118" s="123"/>
      <c r="E118" s="121"/>
    </row>
    <row r="119" spans="1:6">
      <c r="A119" s="118"/>
      <c r="B119" s="147"/>
      <c r="C119" s="120"/>
      <c r="D119" s="123"/>
      <c r="E119" s="121"/>
    </row>
    <row r="120" spans="1:6">
      <c r="A120" s="118"/>
      <c r="B120" s="147"/>
      <c r="C120" s="120"/>
      <c r="D120" s="123"/>
      <c r="E120" s="121"/>
    </row>
    <row r="121" spans="1:6">
      <c r="A121" s="118"/>
      <c r="B121" s="147"/>
      <c r="C121" s="120"/>
      <c r="D121" s="123"/>
      <c r="E121" s="121"/>
    </row>
    <row r="122" spans="1:6">
      <c r="A122" s="118"/>
      <c r="B122" s="147"/>
      <c r="C122" s="120"/>
      <c r="D122" s="123"/>
      <c r="E122" s="121"/>
    </row>
    <row r="123" spans="1:6">
      <c r="A123" s="118"/>
      <c r="B123" s="147"/>
      <c r="C123" s="120"/>
      <c r="D123" s="123"/>
      <c r="E123" s="121"/>
    </row>
    <row r="124" spans="1:6">
      <c r="A124" s="118"/>
      <c r="B124" s="147"/>
      <c r="C124" s="120"/>
      <c r="D124" s="123"/>
      <c r="E124" s="121"/>
    </row>
    <row r="125" spans="1:6" ht="20.25">
      <c r="A125" s="621" t="s">
        <v>347</v>
      </c>
      <c r="B125" s="621"/>
      <c r="C125" s="621"/>
      <c r="D125" s="621"/>
      <c r="E125" s="621"/>
      <c r="F125" s="621"/>
    </row>
    <row r="126" spans="1:6" ht="20.25">
      <c r="A126" s="621" t="str">
        <f>A46</f>
        <v>DINAS TENAGA KERJA DAN TRANSMIGRASI KABUPATEN BENGKALIS</v>
      </c>
      <c r="B126" s="621"/>
      <c r="C126" s="621"/>
      <c r="D126" s="621"/>
      <c r="E126" s="621"/>
      <c r="F126" s="621"/>
    </row>
    <row r="127" spans="1:6" ht="15.75">
      <c r="A127" s="135"/>
      <c r="B127" s="135"/>
      <c r="C127" s="135"/>
      <c r="D127" s="135"/>
      <c r="E127" s="135"/>
    </row>
    <row r="128" spans="1:6" ht="15.75">
      <c r="A128" s="135"/>
      <c r="B128" s="135"/>
      <c r="C128" s="135"/>
      <c r="D128" s="135"/>
      <c r="E128" s="135"/>
    </row>
    <row r="129" spans="1:6" s="135" customFormat="1" ht="23.25" customHeight="1">
      <c r="A129" s="105" t="s">
        <v>195</v>
      </c>
      <c r="B129" s="106" t="s">
        <v>348</v>
      </c>
      <c r="C129" s="106" t="s">
        <v>349</v>
      </c>
      <c r="D129" s="107" t="s">
        <v>120</v>
      </c>
      <c r="E129" s="106" t="s">
        <v>350</v>
      </c>
      <c r="F129" s="107" t="s">
        <v>236</v>
      </c>
    </row>
    <row r="130" spans="1:6" s="129" customFormat="1" ht="15.75" thickBot="1">
      <c r="A130" s="108" t="s">
        <v>17</v>
      </c>
      <c r="B130" s="109" t="s">
        <v>18</v>
      </c>
      <c r="C130" s="109" t="s">
        <v>19</v>
      </c>
      <c r="D130" s="110" t="s">
        <v>20</v>
      </c>
      <c r="E130" s="108" t="s">
        <v>21</v>
      </c>
      <c r="F130" s="108" t="s">
        <v>22</v>
      </c>
    </row>
    <row r="131" spans="1:6" ht="35.1" customHeight="1" thickBot="1">
      <c r="A131" s="111">
        <v>1</v>
      </c>
      <c r="B131" s="317" t="s">
        <v>434</v>
      </c>
      <c r="C131" s="318" t="s">
        <v>435</v>
      </c>
      <c r="D131" s="319" t="s">
        <v>436</v>
      </c>
      <c r="E131" s="320" t="s">
        <v>437</v>
      </c>
      <c r="F131" s="321" t="s">
        <v>140</v>
      </c>
    </row>
    <row r="135" spans="1:6" s="125" customFormat="1" ht="18">
      <c r="B135" s="201"/>
      <c r="C135" s="196"/>
      <c r="E135" s="414" t="str">
        <f>'JANJI IV'!B33</f>
        <v>Duri,      Agustus 2017</v>
      </c>
    </row>
    <row r="136" spans="1:6" s="125" customFormat="1" ht="18">
      <c r="B136" s="352" t="s">
        <v>157</v>
      </c>
      <c r="C136" s="201"/>
      <c r="E136" s="352" t="s">
        <v>158</v>
      </c>
    </row>
    <row r="137" spans="1:6" s="125" customFormat="1" ht="18">
      <c r="B137" s="358" t="str">
        <f>B73</f>
        <v>Sekretaris Dinas Tenaga Kerja dan Transmigrasi</v>
      </c>
      <c r="C137" s="201"/>
      <c r="E137" s="352" t="str">
        <f>'[1]JANJI IV'!B90</f>
        <v xml:space="preserve">Kasubbag Penyusunan Program </v>
      </c>
    </row>
    <row r="138" spans="1:6" s="125" customFormat="1" ht="18">
      <c r="B138" s="352" t="str">
        <f>B74</f>
        <v>KabupatenBengkalis,</v>
      </c>
      <c r="C138" s="201"/>
      <c r="E138" s="352" t="str">
        <f>'[1]JANJI IV'!B91</f>
        <v>Dinas Tenaga Kerja dan Transmigrasi</v>
      </c>
    </row>
    <row r="139" spans="1:6" s="125" customFormat="1" ht="18">
      <c r="B139" s="359"/>
      <c r="C139" s="201"/>
      <c r="E139" s="352" t="str">
        <f>'[1]JANJI IV'!B92</f>
        <v>KabupatenBengkalis,</v>
      </c>
    </row>
    <row r="140" spans="1:6" s="125" customFormat="1" ht="36" customHeight="1">
      <c r="B140" s="352"/>
      <c r="C140" s="201"/>
      <c r="E140" s="352"/>
    </row>
    <row r="141" spans="1:6" s="125" customFormat="1" ht="18">
      <c r="B141" s="352" t="str">
        <f>B77</f>
        <v>JENRI SALMON GINTING, AP.,M.Si</v>
      </c>
      <c r="C141" s="201"/>
      <c r="E141" s="352" t="str">
        <f>'[1]JANJI IV'!B95</f>
        <v>ISMET RAMORA</v>
      </c>
    </row>
    <row r="142" spans="1:6" s="125" customFormat="1" ht="18">
      <c r="B142" s="352" t="str">
        <f>B78</f>
        <v>Pembina Tk. I (IV/b)</v>
      </c>
      <c r="C142" s="201"/>
      <c r="E142" s="352" t="str">
        <f>'[1]JANJI IV'!B96</f>
        <v>Penata Tk. I (III/d)</v>
      </c>
    </row>
    <row r="143" spans="1:6" s="125" customFormat="1" ht="18">
      <c r="B143" s="128" t="str">
        <f>B79</f>
        <v>NIP 19750101 199402 1 002</v>
      </c>
      <c r="C143" s="201"/>
      <c r="D143" s="128"/>
      <c r="E143" s="352" t="str">
        <f>'[1]JANJI IV'!B97</f>
        <v>NIP 19601008 198101 1 002</v>
      </c>
    </row>
    <row r="144" spans="1:6">
      <c r="D144" s="123"/>
      <c r="E144" s="357"/>
    </row>
    <row r="149" ht="12" customHeight="1"/>
    <row r="173" spans="1:6" s="202" customFormat="1" ht="20.25">
      <c r="A173" s="621" t="s">
        <v>347</v>
      </c>
      <c r="B173" s="621"/>
      <c r="C173" s="621"/>
      <c r="D173" s="621"/>
      <c r="E173" s="621"/>
      <c r="F173" s="621"/>
    </row>
    <row r="174" spans="1:6" s="202" customFormat="1" ht="20.25">
      <c r="A174" s="621" t="str">
        <f>A126</f>
        <v>DINAS TENAGA KERJA DAN TRANSMIGRASI KABUPATEN BENGKALIS</v>
      </c>
      <c r="B174" s="621"/>
      <c r="C174" s="621"/>
      <c r="D174" s="621"/>
      <c r="E174" s="621"/>
      <c r="F174" s="621"/>
    </row>
    <row r="175" spans="1:6" ht="15.75">
      <c r="A175" s="135"/>
      <c r="B175" s="135"/>
      <c r="C175" s="135"/>
      <c r="D175" s="135"/>
      <c r="E175" s="135"/>
    </row>
    <row r="176" spans="1:6" ht="15.75">
      <c r="B176" s="149"/>
    </row>
    <row r="177" spans="1:6" s="135" customFormat="1" ht="21" customHeight="1">
      <c r="A177" s="105" t="s">
        <v>195</v>
      </c>
      <c r="B177" s="106" t="s">
        <v>348</v>
      </c>
      <c r="C177" s="106" t="s">
        <v>349</v>
      </c>
      <c r="D177" s="107" t="s">
        <v>120</v>
      </c>
      <c r="E177" s="106" t="s">
        <v>350</v>
      </c>
      <c r="F177" s="107" t="s">
        <v>236</v>
      </c>
    </row>
    <row r="178" spans="1:6" s="104" customFormat="1" ht="12.75">
      <c r="A178" s="101" t="s">
        <v>17</v>
      </c>
      <c r="B178" s="102" t="s">
        <v>18</v>
      </c>
      <c r="C178" s="102" t="s">
        <v>19</v>
      </c>
      <c r="D178" s="103" t="s">
        <v>20</v>
      </c>
      <c r="E178" s="101" t="s">
        <v>21</v>
      </c>
      <c r="F178" s="101" t="s">
        <v>22</v>
      </c>
    </row>
    <row r="179" spans="1:6" s="129" customFormat="1" ht="36" customHeight="1">
      <c r="A179" s="108">
        <v>1</v>
      </c>
      <c r="B179" s="150"/>
      <c r="C179" s="150"/>
      <c r="D179" s="151"/>
      <c r="E179" s="152"/>
      <c r="F179" s="153"/>
    </row>
    <row r="180" spans="1:6" s="156" customFormat="1" ht="30" customHeight="1">
      <c r="A180" s="111">
        <v>2</v>
      </c>
      <c r="B180" s="112"/>
      <c r="C180" s="112"/>
      <c r="D180" s="154"/>
      <c r="E180" s="112"/>
      <c r="F180" s="155"/>
    </row>
    <row r="181" spans="1:6" s="159" customFormat="1" ht="36" customHeight="1">
      <c r="A181" s="111">
        <v>3</v>
      </c>
      <c r="B181" s="112"/>
      <c r="C181" s="157"/>
      <c r="D181" s="158"/>
      <c r="E181" s="113"/>
      <c r="F181" s="155"/>
    </row>
    <row r="182" spans="1:6" s="160" customFormat="1">
      <c r="A182" s="118"/>
      <c r="B182" s="120"/>
      <c r="C182" s="120"/>
      <c r="D182" s="146"/>
      <c r="E182" s="120"/>
    </row>
    <row r="183" spans="1:6" s="160" customFormat="1">
      <c r="A183" s="118"/>
      <c r="B183" s="161"/>
      <c r="C183" s="162"/>
      <c r="D183" s="163"/>
      <c r="E183" s="120"/>
    </row>
    <row r="184" spans="1:6" s="204" customFormat="1" ht="18">
      <c r="A184" s="124"/>
      <c r="B184" s="203"/>
      <c r="C184" s="196"/>
      <c r="E184" s="415" t="str">
        <f>'JANJI IV'!B33</f>
        <v>Duri,      Agustus 2017</v>
      </c>
    </row>
    <row r="185" spans="1:6" s="204" customFormat="1" ht="18">
      <c r="A185" s="124"/>
      <c r="B185" s="352" t="s">
        <v>157</v>
      </c>
      <c r="C185" s="205"/>
      <c r="E185" s="207" t="s">
        <v>438</v>
      </c>
    </row>
    <row r="186" spans="1:6" s="204" customFormat="1" ht="54">
      <c r="A186" s="124"/>
      <c r="B186" s="348" t="str">
        <f>'[1]JANJI IV'!A198</f>
        <v>Kepala Bidang Pelatihan Kerja dan Produktivitas Dinas Tenaga Kerja dan Transmigrasi Kabupaten Bengkalis,</v>
      </c>
      <c r="C186" s="205"/>
      <c r="E186" s="348" t="str">
        <f>'[1]JANJI IV'!B198</f>
        <v>Kasi Kelembagaan Pelatihan Dinas Tenaga Kerja dan Transmigrasi KabupatenBengkalis</v>
      </c>
    </row>
    <row r="187" spans="1:6" s="204" customFormat="1" ht="18">
      <c r="A187" s="124"/>
      <c r="B187" s="352"/>
      <c r="C187" s="205"/>
      <c r="D187" s="206"/>
      <c r="E187" s="356"/>
    </row>
    <row r="188" spans="1:6" s="204" customFormat="1" ht="18">
      <c r="A188" s="124"/>
      <c r="B188" s="352"/>
      <c r="C188" s="126"/>
      <c r="D188" s="206"/>
      <c r="E188" s="356"/>
    </row>
    <row r="189" spans="1:6" s="204" customFormat="1" ht="8.25" customHeight="1">
      <c r="A189" s="124"/>
      <c r="B189" s="352"/>
      <c r="C189" s="126"/>
      <c r="D189" s="207"/>
      <c r="E189" s="356"/>
    </row>
    <row r="190" spans="1:6" s="204" customFormat="1" ht="18">
      <c r="A190" s="124"/>
      <c r="B190" s="352"/>
      <c r="C190" s="126"/>
      <c r="D190" s="207"/>
      <c r="E190" s="207"/>
    </row>
    <row r="191" spans="1:6" s="204" customFormat="1" ht="18">
      <c r="A191" s="124"/>
      <c r="B191" s="352" t="str">
        <f>'[1]JANJI IV'!A203</f>
        <v xml:space="preserve">H. ANHARIZAL, SE, M.Si </v>
      </c>
      <c r="C191" s="208"/>
      <c r="D191" s="209"/>
      <c r="E191" s="332" t="str">
        <f>'[1]JANJI IV'!B203</f>
        <v xml:space="preserve">ALFIANDRI, ST, M.Si </v>
      </c>
    </row>
    <row r="192" spans="1:6" s="204" customFormat="1" ht="18">
      <c r="A192" s="124"/>
      <c r="B192" s="352" t="str">
        <f>'[1]JANJI IV'!A204</f>
        <v>Pembina (IV/a)</v>
      </c>
      <c r="C192" s="208"/>
      <c r="D192" s="209"/>
      <c r="E192" s="352" t="str">
        <f>'[1]JANJI IV'!B204</f>
        <v>Pembina  (IV/a)</v>
      </c>
    </row>
    <row r="193" spans="1:5" s="204" customFormat="1" ht="18">
      <c r="A193" s="124"/>
      <c r="B193" s="352" t="str">
        <f>'[1]JANJI IV'!A205</f>
        <v>NIP 19650426 198601 1 001</v>
      </c>
      <c r="C193" s="126"/>
      <c r="D193" s="211"/>
      <c r="E193" s="329" t="str">
        <f>'[1]JANJI IV'!B205</f>
        <v>NIP 19730614 200003 1 003</v>
      </c>
    </row>
    <row r="194" spans="1:5" s="160" customFormat="1">
      <c r="A194" s="118"/>
      <c r="B194" s="191"/>
      <c r="C194" s="120"/>
      <c r="D194" s="146"/>
      <c r="E194" s="120"/>
    </row>
    <row r="195" spans="1:5" s="160" customFormat="1">
      <c r="A195" s="118"/>
      <c r="B195" s="120"/>
      <c r="C195" s="120"/>
      <c r="D195" s="146"/>
      <c r="E195" s="120"/>
    </row>
    <row r="196" spans="1:5" s="160" customFormat="1">
      <c r="A196" s="118"/>
      <c r="B196" s="120"/>
      <c r="C196" s="120"/>
      <c r="D196" s="146"/>
      <c r="E196" s="120"/>
    </row>
    <row r="197" spans="1:5" s="160" customFormat="1">
      <c r="A197" s="118"/>
      <c r="B197" s="120"/>
      <c r="C197" s="120"/>
      <c r="D197" s="146"/>
      <c r="E197" s="120"/>
    </row>
    <row r="198" spans="1:5" s="160" customFormat="1">
      <c r="A198" s="118"/>
      <c r="B198" s="120"/>
      <c r="C198" s="120"/>
      <c r="D198" s="146"/>
      <c r="E198" s="120"/>
    </row>
    <row r="199" spans="1:5" s="160" customFormat="1">
      <c r="A199" s="118"/>
      <c r="B199" s="120"/>
      <c r="C199" s="120"/>
      <c r="D199" s="146"/>
      <c r="E199" s="120"/>
    </row>
    <row r="200" spans="1:5" s="160" customFormat="1">
      <c r="A200" s="118"/>
      <c r="B200" s="120"/>
      <c r="C200" s="120"/>
      <c r="D200" s="146"/>
      <c r="E200" s="120"/>
    </row>
    <row r="201" spans="1:5" s="160" customFormat="1">
      <c r="A201" s="118"/>
      <c r="B201" s="120"/>
      <c r="C201" s="120"/>
      <c r="D201" s="146"/>
      <c r="E201" s="120"/>
    </row>
    <row r="202" spans="1:5" s="160" customFormat="1">
      <c r="A202" s="118"/>
      <c r="B202" s="120"/>
      <c r="C202" s="120"/>
      <c r="D202" s="146"/>
      <c r="E202" s="120"/>
    </row>
    <row r="203" spans="1:5" s="160" customFormat="1">
      <c r="A203" s="118"/>
      <c r="B203" s="120"/>
      <c r="C203" s="120"/>
      <c r="D203" s="146"/>
      <c r="E203" s="120"/>
    </row>
    <row r="204" spans="1:5" s="160" customFormat="1">
      <c r="A204" s="118"/>
      <c r="B204" s="120"/>
      <c r="C204" s="120"/>
      <c r="D204" s="146"/>
      <c r="E204" s="120"/>
    </row>
    <row r="205" spans="1:5" s="160" customFormat="1">
      <c r="A205" s="118"/>
      <c r="B205" s="120"/>
      <c r="C205" s="120"/>
      <c r="D205" s="146"/>
      <c r="E205" s="120"/>
    </row>
    <row r="206" spans="1:5" s="160" customFormat="1">
      <c r="A206" s="118"/>
      <c r="B206" s="120"/>
      <c r="C206" s="120"/>
      <c r="D206" s="146"/>
      <c r="E206" s="120"/>
    </row>
    <row r="207" spans="1:5" s="160" customFormat="1">
      <c r="A207" s="118"/>
      <c r="B207" s="120"/>
      <c r="C207" s="120"/>
      <c r="D207" s="146"/>
      <c r="E207" s="120"/>
    </row>
    <row r="208" spans="1:5" s="160" customFormat="1">
      <c r="A208" s="118"/>
      <c r="B208" s="120"/>
      <c r="C208" s="120"/>
      <c r="D208" s="146"/>
      <c r="E208" s="120"/>
    </row>
    <row r="209" spans="1:6" s="160" customFormat="1">
      <c r="A209" s="118"/>
      <c r="B209" s="120"/>
      <c r="C209" s="120"/>
      <c r="D209" s="146"/>
      <c r="E209" s="120"/>
    </row>
    <row r="210" spans="1:6" s="160" customFormat="1">
      <c r="A210" s="118"/>
      <c r="B210" s="120"/>
      <c r="C210" s="120"/>
      <c r="D210" s="146"/>
      <c r="E210" s="120"/>
    </row>
    <row r="211" spans="1:6" s="160" customFormat="1">
      <c r="A211" s="118"/>
      <c r="B211" s="120"/>
      <c r="C211" s="120"/>
      <c r="D211" s="146"/>
      <c r="E211" s="120"/>
    </row>
    <row r="212" spans="1:6" s="160" customFormat="1">
      <c r="A212" s="118"/>
      <c r="B212" s="120"/>
      <c r="C212" s="120"/>
      <c r="D212" s="146"/>
      <c r="E212" s="120"/>
    </row>
    <row r="213" spans="1:6" s="160" customFormat="1">
      <c r="A213" s="118"/>
      <c r="B213" s="120"/>
      <c r="C213" s="120"/>
      <c r="D213" s="146"/>
      <c r="E213" s="120"/>
    </row>
    <row r="214" spans="1:6" s="160" customFormat="1">
      <c r="A214" s="118"/>
      <c r="B214" s="120"/>
      <c r="C214" s="120"/>
      <c r="D214" s="146"/>
      <c r="E214" s="120"/>
    </row>
    <row r="215" spans="1:6" s="160" customFormat="1">
      <c r="A215" s="118"/>
      <c r="B215" s="120"/>
      <c r="C215" s="120"/>
      <c r="D215" s="146"/>
      <c r="E215" s="120"/>
    </row>
    <row r="216" spans="1:6" s="160" customFormat="1">
      <c r="A216" s="118"/>
      <c r="B216" s="120"/>
      <c r="C216" s="120"/>
      <c r="D216" s="146"/>
      <c r="E216" s="120"/>
    </row>
    <row r="217" spans="1:6" s="160" customFormat="1">
      <c r="A217" s="118"/>
      <c r="B217" s="120"/>
      <c r="C217" s="120"/>
      <c r="D217" s="146"/>
      <c r="E217" s="120"/>
    </row>
    <row r="218" spans="1:6" s="202" customFormat="1" ht="20.25">
      <c r="A218" s="621" t="s">
        <v>347</v>
      </c>
      <c r="B218" s="621"/>
      <c r="C218" s="621"/>
      <c r="D218" s="621"/>
      <c r="E218" s="621"/>
      <c r="F218" s="621"/>
    </row>
    <row r="219" spans="1:6" s="202" customFormat="1" ht="20.25">
      <c r="A219" s="621" t="str">
        <f>A174</f>
        <v>DINAS TENAGA KERJA DAN TRANSMIGRASI KABUPATEN BENGKALIS</v>
      </c>
      <c r="B219" s="621"/>
      <c r="C219" s="621"/>
      <c r="D219" s="621"/>
      <c r="E219" s="621"/>
      <c r="F219" s="621"/>
    </row>
    <row r="220" spans="1:6" ht="15.75">
      <c r="A220" s="135"/>
      <c r="B220" s="135"/>
      <c r="C220" s="135"/>
      <c r="D220" s="135"/>
      <c r="E220" s="135"/>
    </row>
    <row r="221" spans="1:6" ht="15.75">
      <c r="B221" s="149"/>
    </row>
    <row r="222" spans="1:6" s="135" customFormat="1" ht="24" customHeight="1">
      <c r="A222" s="105" t="s">
        <v>195</v>
      </c>
      <c r="B222" s="106" t="s">
        <v>348</v>
      </c>
      <c r="C222" s="106" t="s">
        <v>349</v>
      </c>
      <c r="D222" s="107" t="s">
        <v>120</v>
      </c>
      <c r="E222" s="106" t="s">
        <v>350</v>
      </c>
      <c r="F222" s="107" t="s">
        <v>236</v>
      </c>
    </row>
    <row r="223" spans="1:6" s="104" customFormat="1" ht="12.75">
      <c r="A223" s="101" t="s">
        <v>17</v>
      </c>
      <c r="B223" s="325" t="s">
        <v>18</v>
      </c>
      <c r="C223" s="325" t="s">
        <v>19</v>
      </c>
      <c r="D223" s="326" t="s">
        <v>20</v>
      </c>
      <c r="E223" s="323" t="s">
        <v>21</v>
      </c>
      <c r="F223" s="323" t="s">
        <v>22</v>
      </c>
    </row>
    <row r="224" spans="1:6" s="166" customFormat="1" ht="58.5" customHeight="1">
      <c r="A224" s="324">
        <v>1</v>
      </c>
      <c r="B224" s="294" t="s">
        <v>439</v>
      </c>
      <c r="C224" s="327" t="s">
        <v>440</v>
      </c>
      <c r="D224" s="313" t="s">
        <v>441</v>
      </c>
      <c r="E224" s="294" t="s">
        <v>442</v>
      </c>
      <c r="F224" s="314" t="s">
        <v>443</v>
      </c>
    </row>
    <row r="225" spans="1:5" s="166" customFormat="1">
      <c r="A225" s="167"/>
      <c r="B225" s="168"/>
      <c r="C225" s="169"/>
      <c r="D225" s="170"/>
      <c r="E225" s="171"/>
    </row>
    <row r="226" spans="1:5" s="166" customFormat="1">
      <c r="A226" s="172"/>
      <c r="B226" s="173"/>
      <c r="C226" s="174"/>
      <c r="D226" s="175"/>
      <c r="E226" s="176"/>
    </row>
    <row r="227" spans="1:5" s="166" customFormat="1">
      <c r="A227" s="172"/>
      <c r="B227" s="173"/>
      <c r="C227" s="174"/>
      <c r="D227" s="175"/>
      <c r="E227" s="176"/>
    </row>
    <row r="228" spans="1:5" s="214" customFormat="1" ht="18">
      <c r="A228" s="212"/>
      <c r="B228" s="213"/>
      <c r="C228" s="196"/>
      <c r="E228" s="354" t="str">
        <f>E184</f>
        <v>Duri,      Agustus 2017</v>
      </c>
    </row>
    <row r="229" spans="1:5" s="214" customFormat="1" ht="18">
      <c r="A229" s="212"/>
      <c r="B229" s="352" t="s">
        <v>157</v>
      </c>
      <c r="C229" s="215"/>
      <c r="E229" s="354" t="s">
        <v>158</v>
      </c>
    </row>
    <row r="230" spans="1:5" s="214" customFormat="1" ht="54">
      <c r="A230" s="212"/>
      <c r="B230" s="348" t="str">
        <f>'[1]JANJI IV'!A251</f>
        <v>Kepala Bidang Pelatihan Kerja dan Produktivitas Dinas Tenaga Kerja dan Transmigrasi Kabupaten Bengkalis,</v>
      </c>
      <c r="C230" s="215"/>
      <c r="E230" s="348" t="str">
        <f>'[1]JANJI IV'!B251</f>
        <v>Kasi Penyelenggaraan Pelatihan Dinas Tenaga Kerja dan Transmigrasi Kabupaten Bengkalis</v>
      </c>
    </row>
    <row r="231" spans="1:5" s="214" customFormat="1" ht="18">
      <c r="A231" s="212"/>
      <c r="B231" s="352"/>
      <c r="C231" s="215"/>
      <c r="E231" s="355"/>
    </row>
    <row r="232" spans="1:5" s="214" customFormat="1" ht="18">
      <c r="A232" s="212"/>
      <c r="B232" s="352"/>
      <c r="C232" s="215"/>
      <c r="E232" s="355"/>
    </row>
    <row r="233" spans="1:5" s="214" customFormat="1" ht="18">
      <c r="A233" s="212"/>
      <c r="B233" s="352"/>
      <c r="C233" s="215"/>
      <c r="E233" s="355"/>
    </row>
    <row r="234" spans="1:5" s="214" customFormat="1" ht="18">
      <c r="A234" s="212"/>
      <c r="B234" s="352"/>
      <c r="C234" s="215"/>
      <c r="E234" s="354"/>
    </row>
    <row r="235" spans="1:5" s="214" customFormat="1" ht="18">
      <c r="A235" s="212"/>
      <c r="B235" s="352" t="str">
        <f>'[1]JANJI IV'!A256</f>
        <v xml:space="preserve">H. ANHARIZAL, SE, M.Si </v>
      </c>
      <c r="C235" s="215"/>
      <c r="E235" s="352" t="str">
        <f>'[1]JANJI IV'!B256</f>
        <v xml:space="preserve">SRI MURNI, ST, M.Si </v>
      </c>
    </row>
    <row r="236" spans="1:5" s="214" customFormat="1" ht="18">
      <c r="A236" s="212"/>
      <c r="B236" s="352" t="str">
        <f>'[1]JANJI IV'!A257</f>
        <v>Pembina (IV/a)</v>
      </c>
      <c r="C236" s="215"/>
      <c r="D236" s="216"/>
      <c r="E236" s="354" t="str">
        <f>'[1]JANJI IV'!B257</f>
        <v>Penata (III/c)</v>
      </c>
    </row>
    <row r="237" spans="1:5" s="214" customFormat="1" ht="18">
      <c r="A237" s="212"/>
      <c r="B237" s="352" t="str">
        <f>'[1]JANJI IV'!A258</f>
        <v>NIP 19650426 198601 1 001</v>
      </c>
      <c r="C237" s="215"/>
      <c r="D237" s="216"/>
      <c r="E237" s="352" t="str">
        <f>'[1]JANJI IV'!B258</f>
        <v>NIP 19830624 201102 2 002</v>
      </c>
    </row>
    <row r="238" spans="1:5" s="166" customFormat="1">
      <c r="A238" s="172"/>
      <c r="B238" s="328"/>
      <c r="C238" s="174"/>
      <c r="D238" s="175"/>
      <c r="E238" s="176"/>
    </row>
    <row r="239" spans="1:5" s="166" customFormat="1">
      <c r="A239" s="172"/>
      <c r="B239" s="173"/>
      <c r="C239" s="174"/>
      <c r="D239" s="175"/>
      <c r="E239" s="176"/>
    </row>
    <row r="240" spans="1:5" s="166" customFormat="1">
      <c r="A240" s="172"/>
      <c r="B240" s="173"/>
      <c r="C240" s="174"/>
      <c r="D240" s="175"/>
      <c r="E240" s="176"/>
    </row>
    <row r="241" spans="1:5" s="166" customFormat="1">
      <c r="A241" s="172"/>
      <c r="B241" s="173"/>
      <c r="C241" s="174"/>
      <c r="D241" s="175"/>
      <c r="E241" s="176"/>
    </row>
    <row r="242" spans="1:5" s="166" customFormat="1">
      <c r="A242" s="172"/>
      <c r="B242" s="173"/>
      <c r="C242" s="174"/>
      <c r="D242" s="175"/>
      <c r="E242" s="176"/>
    </row>
    <row r="243" spans="1:5" s="166" customFormat="1">
      <c r="A243" s="172"/>
      <c r="B243" s="173"/>
      <c r="C243" s="174"/>
      <c r="D243" s="175"/>
      <c r="E243" s="176"/>
    </row>
    <row r="244" spans="1:5" s="166" customFormat="1">
      <c r="A244" s="172"/>
      <c r="B244" s="173"/>
      <c r="C244" s="174"/>
      <c r="D244" s="175"/>
      <c r="E244" s="176"/>
    </row>
    <row r="245" spans="1:5" s="166" customFormat="1">
      <c r="A245" s="172"/>
      <c r="B245" s="173"/>
      <c r="C245" s="174"/>
      <c r="D245" s="175"/>
      <c r="E245" s="176"/>
    </row>
    <row r="246" spans="1:5" s="166" customFormat="1">
      <c r="A246" s="172"/>
      <c r="B246" s="173"/>
      <c r="C246" s="174"/>
      <c r="D246" s="175"/>
      <c r="E246" s="176"/>
    </row>
    <row r="247" spans="1:5" s="166" customFormat="1">
      <c r="A247" s="172"/>
      <c r="B247" s="173"/>
      <c r="C247" s="174"/>
      <c r="D247" s="175"/>
      <c r="E247" s="176"/>
    </row>
    <row r="248" spans="1:5" s="166" customFormat="1">
      <c r="A248" s="172"/>
      <c r="B248" s="173"/>
      <c r="C248" s="174"/>
      <c r="D248" s="175"/>
      <c r="E248" s="176"/>
    </row>
    <row r="249" spans="1:5" s="166" customFormat="1">
      <c r="A249" s="172"/>
      <c r="B249" s="173"/>
      <c r="C249" s="174"/>
      <c r="D249" s="175"/>
      <c r="E249" s="176"/>
    </row>
    <row r="250" spans="1:5" s="166" customFormat="1">
      <c r="A250" s="172"/>
      <c r="B250" s="173"/>
      <c r="C250" s="174"/>
      <c r="D250" s="175"/>
      <c r="E250" s="176"/>
    </row>
    <row r="251" spans="1:5" s="166" customFormat="1">
      <c r="A251" s="172"/>
      <c r="B251" s="173"/>
      <c r="C251" s="174"/>
      <c r="D251" s="175"/>
      <c r="E251" s="176"/>
    </row>
    <row r="252" spans="1:5" s="166" customFormat="1">
      <c r="A252" s="172"/>
      <c r="B252" s="173"/>
      <c r="C252" s="174"/>
      <c r="D252" s="175"/>
      <c r="E252" s="176"/>
    </row>
    <row r="253" spans="1:5" s="166" customFormat="1">
      <c r="A253" s="172"/>
      <c r="B253" s="173"/>
      <c r="C253" s="174"/>
      <c r="D253" s="175"/>
      <c r="E253" s="176"/>
    </row>
    <row r="254" spans="1:5" s="166" customFormat="1">
      <c r="A254" s="172"/>
      <c r="B254" s="173"/>
      <c r="C254" s="174"/>
      <c r="D254" s="175"/>
      <c r="E254" s="176"/>
    </row>
    <row r="255" spans="1:5" s="166" customFormat="1">
      <c r="A255" s="172"/>
      <c r="B255" s="173"/>
      <c r="C255" s="174"/>
      <c r="D255" s="175"/>
      <c r="E255" s="176"/>
    </row>
    <row r="256" spans="1:5" s="166" customFormat="1">
      <c r="A256" s="172"/>
      <c r="B256" s="173"/>
      <c r="C256" s="174"/>
      <c r="D256" s="175"/>
      <c r="E256" s="176"/>
    </row>
    <row r="257" spans="1:6" s="166" customFormat="1">
      <c r="A257" s="172"/>
      <c r="B257" s="173"/>
      <c r="C257" s="174"/>
      <c r="D257" s="175"/>
      <c r="E257" s="176"/>
    </row>
    <row r="258" spans="1:6" s="166" customFormat="1">
      <c r="A258" s="172"/>
      <c r="B258" s="173"/>
      <c r="C258" s="174"/>
      <c r="D258" s="175"/>
      <c r="E258" s="176"/>
    </row>
    <row r="259" spans="1:6" s="166" customFormat="1">
      <c r="A259" s="172"/>
      <c r="B259" s="173"/>
      <c r="C259" s="174"/>
      <c r="D259" s="175"/>
      <c r="E259" s="176"/>
    </row>
    <row r="260" spans="1:6" s="166" customFormat="1">
      <c r="A260" s="172"/>
      <c r="B260" s="173"/>
      <c r="C260" s="174"/>
      <c r="D260" s="175"/>
      <c r="E260" s="176"/>
    </row>
    <row r="261" spans="1:6" s="166" customFormat="1">
      <c r="A261" s="172"/>
      <c r="B261" s="173"/>
      <c r="C261" s="174"/>
      <c r="D261" s="175"/>
      <c r="E261" s="176"/>
    </row>
    <row r="262" spans="1:6" s="166" customFormat="1">
      <c r="A262" s="172"/>
      <c r="B262" s="173"/>
      <c r="C262" s="174"/>
      <c r="D262" s="175"/>
      <c r="E262" s="176"/>
    </row>
    <row r="263" spans="1:6" s="202" customFormat="1" ht="20.25">
      <c r="A263" s="621" t="s">
        <v>347</v>
      </c>
      <c r="B263" s="621"/>
      <c r="C263" s="621"/>
      <c r="D263" s="621"/>
      <c r="E263" s="621"/>
      <c r="F263" s="621"/>
    </row>
    <row r="264" spans="1:6" s="202" customFormat="1" ht="20.25">
      <c r="A264" s="621" t="str">
        <f>A219</f>
        <v>DINAS TENAGA KERJA DAN TRANSMIGRASI KABUPATEN BENGKALIS</v>
      </c>
      <c r="B264" s="621"/>
      <c r="C264" s="621"/>
      <c r="D264" s="621"/>
      <c r="E264" s="621"/>
      <c r="F264" s="621"/>
    </row>
    <row r="265" spans="1:6" ht="15.75">
      <c r="A265" s="135"/>
      <c r="B265" s="135"/>
      <c r="C265" s="135"/>
      <c r="D265" s="135"/>
      <c r="E265" s="135"/>
    </row>
    <row r="266" spans="1:6" ht="15.75">
      <c r="A266" s="135"/>
      <c r="B266" s="135"/>
      <c r="C266" s="135"/>
      <c r="D266" s="135"/>
      <c r="E266" s="135"/>
    </row>
    <row r="267" spans="1:6" s="135" customFormat="1" ht="23.25" customHeight="1">
      <c r="A267" s="105" t="s">
        <v>195</v>
      </c>
      <c r="B267" s="106" t="s">
        <v>348</v>
      </c>
      <c r="C267" s="106" t="s">
        <v>349</v>
      </c>
      <c r="D267" s="107" t="s">
        <v>120</v>
      </c>
      <c r="E267" s="106" t="s">
        <v>350</v>
      </c>
      <c r="F267" s="107" t="s">
        <v>236</v>
      </c>
    </row>
    <row r="268" spans="1:6" s="104" customFormat="1" ht="12.75">
      <c r="A268" s="101" t="s">
        <v>17</v>
      </c>
      <c r="B268" s="102" t="s">
        <v>18</v>
      </c>
      <c r="C268" s="102" t="s">
        <v>19</v>
      </c>
      <c r="D268" s="103" t="s">
        <v>20</v>
      </c>
      <c r="E268" s="101" t="s">
        <v>21</v>
      </c>
      <c r="F268" s="101" t="s">
        <v>22</v>
      </c>
    </row>
    <row r="269" spans="1:6" s="159" customFormat="1" ht="39.950000000000003" customHeight="1">
      <c r="A269" s="111">
        <v>1</v>
      </c>
      <c r="B269" s="112" t="s">
        <v>556</v>
      </c>
      <c r="C269" s="112" t="s">
        <v>555</v>
      </c>
      <c r="D269" s="506" t="s">
        <v>60</v>
      </c>
      <c r="E269" s="506" t="s">
        <v>60</v>
      </c>
      <c r="F269" s="506" t="s">
        <v>60</v>
      </c>
    </row>
    <row r="270" spans="1:6" s="159" customFormat="1" ht="39.950000000000003" customHeight="1">
      <c r="A270" s="111">
        <v>2</v>
      </c>
      <c r="B270" s="112"/>
      <c r="C270" s="112"/>
      <c r="D270" s="115"/>
      <c r="E270" s="217"/>
      <c r="F270" s="165"/>
    </row>
    <row r="272" spans="1:6" s="159" customFormat="1">
      <c r="A272" s="118"/>
      <c r="B272" s="120"/>
      <c r="C272" s="120"/>
      <c r="D272" s="146"/>
      <c r="E272" s="120"/>
      <c r="F272" s="177"/>
    </row>
    <row r="273" spans="1:5" s="177" customFormat="1">
      <c r="A273" s="118"/>
      <c r="B273" s="120"/>
      <c r="C273" s="120"/>
      <c r="D273" s="146"/>
      <c r="E273" s="120"/>
    </row>
    <row r="274" spans="1:5" s="177" customFormat="1">
      <c r="A274" s="118"/>
      <c r="B274" s="120"/>
      <c r="C274" s="120"/>
      <c r="D274" s="146"/>
      <c r="E274" s="120"/>
    </row>
    <row r="275" spans="1:5" s="218" customFormat="1" ht="18">
      <c r="A275" s="124"/>
      <c r="B275" s="126"/>
      <c r="C275" s="196"/>
      <c r="E275" s="416" t="str">
        <f>'JANJI IV'!B33</f>
        <v>Duri,      Agustus 2017</v>
      </c>
    </row>
    <row r="276" spans="1:5" s="218" customFormat="1" ht="18">
      <c r="A276" s="124"/>
      <c r="B276" s="131" t="s">
        <v>157</v>
      </c>
      <c r="C276" s="126"/>
      <c r="E276" s="353" t="s">
        <v>158</v>
      </c>
    </row>
    <row r="277" spans="1:5" s="218" customFormat="1" ht="62.25" customHeight="1">
      <c r="A277" s="124"/>
      <c r="B277" s="348" t="str">
        <f>'[1]JANJI IV'!A304</f>
        <v>Kepala Bidang Pelatihan Kerja dan Produktivitas Dinas Tenaga Kerja dan Transmigrasi Kabupaten Bengkalis,</v>
      </c>
      <c r="C277" s="126"/>
      <c r="E277" s="348" t="str">
        <f>'[1]JANJI IV'!B304</f>
        <v>Kasi Peningkatan dan Analisis Produktivitas Dinas Tenaga Kerja dan TransmigrasiKabupatenBengkalis</v>
      </c>
    </row>
    <row r="278" spans="1:5" s="218" customFormat="1" ht="18">
      <c r="A278" s="124"/>
      <c r="B278" s="130"/>
      <c r="C278" s="126"/>
      <c r="E278" s="352"/>
    </row>
    <row r="279" spans="1:5" s="218" customFormat="1" ht="18">
      <c r="A279" s="124"/>
      <c r="B279" s="130"/>
      <c r="C279" s="126"/>
      <c r="E279" s="352"/>
    </row>
    <row r="280" spans="1:5" s="218" customFormat="1" ht="7.5" customHeight="1">
      <c r="A280" s="124"/>
      <c r="B280" s="130"/>
      <c r="C280" s="126"/>
      <c r="E280" s="352"/>
    </row>
    <row r="281" spans="1:5" s="218" customFormat="1" ht="18">
      <c r="A281" s="124"/>
      <c r="B281" s="130"/>
      <c r="C281" s="126"/>
      <c r="E281" s="352"/>
    </row>
    <row r="282" spans="1:5" s="218" customFormat="1" ht="18">
      <c r="A282" s="124"/>
      <c r="B282" s="128" t="str">
        <f>'[1]JANJI IV'!A309</f>
        <v xml:space="preserve">H. ANHARIZAL, SE, M.Si </v>
      </c>
      <c r="C282" s="126"/>
      <c r="E282" s="352" t="str">
        <f>'[1]JANJI IV'!B309</f>
        <v xml:space="preserve">JHON AGUSTIAN, SE </v>
      </c>
    </row>
    <row r="283" spans="1:5" s="218" customFormat="1" ht="18">
      <c r="A283" s="124"/>
      <c r="B283" s="128" t="str">
        <f>'[1]JANJI IV'!A310</f>
        <v>Pembina (IV/a)</v>
      </c>
      <c r="C283" s="126"/>
      <c r="E283" s="128" t="str">
        <f>'[1]JANJI IV'!B310</f>
        <v>Pembina (IV/a)</v>
      </c>
    </row>
    <row r="284" spans="1:5" s="218" customFormat="1" ht="18">
      <c r="A284" s="124"/>
      <c r="B284" s="128" t="str">
        <f>'[1]JANJI IV'!A311</f>
        <v>NIP 19650426 198601 1 001</v>
      </c>
      <c r="C284" s="126"/>
      <c r="E284" s="128" t="str">
        <f>'[1]JANJI IV'!B311</f>
        <v>NIP 19710830 199830 1 002</v>
      </c>
    </row>
    <row r="285" spans="1:5" s="177" customFormat="1">
      <c r="A285" s="118"/>
      <c r="B285" s="120"/>
      <c r="C285" s="120"/>
      <c r="D285" s="121"/>
    </row>
    <row r="286" spans="1:5" s="177" customFormat="1">
      <c r="A286" s="118"/>
      <c r="B286" s="120"/>
      <c r="C286" s="120"/>
      <c r="D286" s="121"/>
      <c r="E286" s="120"/>
    </row>
    <row r="287" spans="1:5" s="177" customFormat="1">
      <c r="A287" s="118"/>
      <c r="B287" s="120"/>
      <c r="C287" s="120"/>
      <c r="D287" s="121"/>
      <c r="E287" s="120"/>
    </row>
    <row r="288" spans="1:5" s="177" customFormat="1">
      <c r="A288" s="118"/>
      <c r="B288" s="120"/>
      <c r="C288" s="120"/>
      <c r="D288" s="121"/>
      <c r="E288" s="120"/>
    </row>
    <row r="289" spans="1:5" s="177" customFormat="1">
      <c r="A289" s="118"/>
      <c r="B289" s="120"/>
      <c r="C289" s="120"/>
      <c r="D289" s="121"/>
      <c r="E289" s="120"/>
    </row>
    <row r="290" spans="1:5" s="177" customFormat="1">
      <c r="A290" s="118"/>
      <c r="B290" s="120"/>
      <c r="C290" s="120"/>
      <c r="D290" s="121"/>
      <c r="E290" s="120"/>
    </row>
    <row r="291" spans="1:5" s="177" customFormat="1">
      <c r="A291" s="118"/>
      <c r="B291" s="120"/>
      <c r="C291" s="120"/>
      <c r="D291" s="121"/>
      <c r="E291" s="120"/>
    </row>
    <row r="292" spans="1:5" s="177" customFormat="1">
      <c r="A292" s="118"/>
      <c r="B292" s="120"/>
      <c r="C292" s="120"/>
      <c r="D292" s="121"/>
      <c r="E292" s="120"/>
    </row>
    <row r="293" spans="1:5" s="177" customFormat="1">
      <c r="A293" s="118"/>
      <c r="B293" s="120"/>
      <c r="C293" s="120"/>
      <c r="D293" s="121"/>
      <c r="E293" s="120"/>
    </row>
    <row r="294" spans="1:5" s="177" customFormat="1">
      <c r="A294" s="118"/>
      <c r="B294" s="120"/>
      <c r="C294" s="120"/>
      <c r="D294" s="121"/>
      <c r="E294" s="120"/>
    </row>
    <row r="295" spans="1:5" s="177" customFormat="1">
      <c r="A295" s="118"/>
      <c r="B295" s="120"/>
      <c r="C295" s="120"/>
      <c r="D295" s="121"/>
      <c r="E295" s="120"/>
    </row>
    <row r="296" spans="1:5" s="177" customFormat="1">
      <c r="A296" s="118"/>
      <c r="B296" s="120"/>
      <c r="C296" s="120"/>
      <c r="D296" s="121"/>
      <c r="E296" s="120"/>
    </row>
    <row r="297" spans="1:5" s="177" customFormat="1">
      <c r="A297" s="118"/>
      <c r="B297" s="120"/>
      <c r="C297" s="120"/>
      <c r="D297" s="121"/>
      <c r="E297" s="120"/>
    </row>
    <row r="298" spans="1:5" s="177" customFormat="1">
      <c r="A298" s="118"/>
      <c r="B298" s="120"/>
      <c r="C298" s="120"/>
      <c r="D298" s="121"/>
      <c r="E298" s="120"/>
    </row>
    <row r="299" spans="1:5" s="177" customFormat="1">
      <c r="A299" s="118"/>
      <c r="B299" s="120"/>
      <c r="C299" s="120"/>
      <c r="D299" s="121"/>
      <c r="E299" s="120"/>
    </row>
    <row r="300" spans="1:5" s="177" customFormat="1">
      <c r="A300" s="118"/>
      <c r="B300" s="120"/>
      <c r="C300" s="120"/>
      <c r="D300" s="121"/>
      <c r="E300" s="120"/>
    </row>
    <row r="301" spans="1:5" s="177" customFormat="1">
      <c r="A301" s="118"/>
      <c r="B301" s="120"/>
      <c r="C301" s="120"/>
      <c r="D301" s="121"/>
      <c r="E301" s="120"/>
    </row>
    <row r="302" spans="1:5" s="177" customFormat="1">
      <c r="A302" s="118"/>
      <c r="B302" s="120"/>
      <c r="C302" s="120"/>
      <c r="D302" s="121"/>
      <c r="E302" s="120"/>
    </row>
    <row r="303" spans="1:5" s="177" customFormat="1">
      <c r="A303" s="118"/>
      <c r="B303" s="120"/>
      <c r="C303" s="120"/>
      <c r="D303" s="121"/>
      <c r="E303" s="120"/>
    </row>
    <row r="304" spans="1:5" s="177" customFormat="1">
      <c r="A304" s="118"/>
      <c r="B304" s="120"/>
      <c r="C304" s="120"/>
      <c r="D304" s="121"/>
      <c r="E304" s="120"/>
    </row>
    <row r="305" spans="1:6" s="177" customFormat="1">
      <c r="A305" s="118"/>
      <c r="B305" s="120"/>
      <c r="C305" s="120"/>
      <c r="D305" s="121"/>
      <c r="E305" s="120"/>
    </row>
    <row r="306" spans="1:6" s="177" customFormat="1">
      <c r="A306" s="118"/>
      <c r="B306" s="120"/>
      <c r="C306" s="120"/>
      <c r="D306" s="121"/>
      <c r="E306" s="120"/>
    </row>
    <row r="307" spans="1:6" s="177" customFormat="1">
      <c r="A307" s="118"/>
      <c r="B307" s="120"/>
      <c r="C307" s="120"/>
      <c r="D307" s="121"/>
      <c r="E307" s="120"/>
    </row>
    <row r="308" spans="1:6" ht="20.25">
      <c r="A308" s="621" t="s">
        <v>347</v>
      </c>
      <c r="B308" s="621"/>
      <c r="C308" s="621"/>
      <c r="D308" s="621"/>
      <c r="E308" s="621"/>
      <c r="F308" s="621"/>
    </row>
    <row r="309" spans="1:6" ht="20.25">
      <c r="A309" s="621" t="str">
        <f>A264</f>
        <v>DINAS TENAGA KERJA DAN TRANSMIGRASI KABUPATEN BENGKALIS</v>
      </c>
      <c r="B309" s="621"/>
      <c r="C309" s="621"/>
      <c r="D309" s="621"/>
      <c r="E309" s="621"/>
      <c r="F309" s="621"/>
    </row>
    <row r="310" spans="1:6" ht="15.75">
      <c r="A310" s="135"/>
      <c r="B310" s="135"/>
      <c r="C310" s="135"/>
      <c r="D310" s="135"/>
      <c r="E310" s="135"/>
    </row>
    <row r="311" spans="1:6" ht="15.75">
      <c r="B311" s="149"/>
    </row>
    <row r="312" spans="1:6" s="135" customFormat="1" ht="23.25" customHeight="1">
      <c r="A312" s="105" t="s">
        <v>195</v>
      </c>
      <c r="B312" s="106" t="s">
        <v>348</v>
      </c>
      <c r="C312" s="106" t="s">
        <v>349</v>
      </c>
      <c r="D312" s="107" t="s">
        <v>120</v>
      </c>
      <c r="E312" s="106" t="s">
        <v>350</v>
      </c>
      <c r="F312" s="107" t="s">
        <v>236</v>
      </c>
    </row>
    <row r="313" spans="1:6" s="104" customFormat="1" ht="12.75">
      <c r="A313" s="323" t="s">
        <v>17</v>
      </c>
      <c r="B313" s="325" t="s">
        <v>18</v>
      </c>
      <c r="C313" s="325" t="s">
        <v>19</v>
      </c>
      <c r="D313" s="326" t="s">
        <v>20</v>
      </c>
      <c r="E313" s="323" t="s">
        <v>21</v>
      </c>
      <c r="F313" s="323" t="s">
        <v>22</v>
      </c>
    </row>
    <row r="314" spans="1:6" s="159" customFormat="1" ht="30" customHeight="1">
      <c r="A314" s="622">
        <v>1</v>
      </c>
      <c r="B314" s="624" t="s">
        <v>444</v>
      </c>
      <c r="C314" s="625" t="s">
        <v>445</v>
      </c>
      <c r="D314" s="626" t="s">
        <v>446</v>
      </c>
      <c r="E314" s="624" t="s">
        <v>447</v>
      </c>
      <c r="F314" s="627" t="s">
        <v>448</v>
      </c>
    </row>
    <row r="315" spans="1:6" s="160" customFormat="1">
      <c r="A315" s="623"/>
      <c r="B315" s="624"/>
      <c r="C315" s="625"/>
      <c r="D315" s="626"/>
      <c r="E315" s="624"/>
      <c r="F315" s="627"/>
    </row>
    <row r="316" spans="1:6" s="160" customFormat="1">
      <c r="A316" s="118"/>
      <c r="B316" s="120"/>
      <c r="C316" s="120"/>
      <c r="D316" s="180"/>
      <c r="E316" s="181"/>
    </row>
    <row r="317" spans="1:6" s="160" customFormat="1">
      <c r="A317" s="118"/>
      <c r="B317" s="120"/>
      <c r="C317" s="120"/>
      <c r="D317" s="180"/>
      <c r="E317" s="181"/>
    </row>
    <row r="318" spans="1:6" s="204" customFormat="1" ht="18">
      <c r="A318" s="124"/>
      <c r="B318" s="126"/>
      <c r="C318" s="219"/>
      <c r="E318" s="352" t="str">
        <f>E228</f>
        <v>Duri,      Agustus 2017</v>
      </c>
    </row>
    <row r="319" spans="1:6" s="221" customFormat="1" ht="18">
      <c r="A319" s="220"/>
      <c r="B319" s="350" t="s">
        <v>157</v>
      </c>
      <c r="C319" s="126"/>
      <c r="E319" s="334" t="s">
        <v>158</v>
      </c>
    </row>
    <row r="320" spans="1:6" s="204" customFormat="1" ht="62.25" customHeight="1">
      <c r="A320" s="124"/>
      <c r="B320" s="349" t="str">
        <f>'[1]JANJI IV'!A359</f>
        <v>Kepala Bidang Penempatan Tenaga Kerja dan Perluasan Kesempatan Kerja Dinas Tenaga Kerja dan Transmigrasi Kabupaten Bengkalis,</v>
      </c>
      <c r="C320" s="126"/>
      <c r="E320" s="348" t="str">
        <f>'[1]JANJI IV'!B359</f>
        <v>Kasi Penempatan Tenaga Kerja Dinas Tenaga Kerja dan TransmigrasiKabupatenBengkalis,</v>
      </c>
    </row>
    <row r="321" spans="1:5" s="204" customFormat="1" ht="18">
      <c r="A321" s="124"/>
      <c r="B321" s="351"/>
      <c r="C321" s="126"/>
      <c r="E321" s="352"/>
    </row>
    <row r="322" spans="1:5" s="204" customFormat="1" ht="18">
      <c r="A322" s="124"/>
      <c r="B322" s="226"/>
      <c r="C322" s="126"/>
      <c r="E322" s="352"/>
    </row>
    <row r="323" spans="1:5" s="204" customFormat="1" ht="18">
      <c r="A323" s="124"/>
      <c r="B323" s="226"/>
      <c r="C323" s="126"/>
      <c r="E323" s="128"/>
    </row>
    <row r="324" spans="1:5" s="204" customFormat="1" ht="18">
      <c r="A324" s="124"/>
      <c r="B324" s="331"/>
      <c r="C324" s="126"/>
      <c r="E324" s="128"/>
    </row>
    <row r="325" spans="1:5" s="204" customFormat="1" ht="18">
      <c r="A325" s="124"/>
      <c r="B325" s="331" t="str">
        <f>'[1]JANJI IV'!A365</f>
        <v xml:space="preserve">Hj. KHOLIJAH, S.S.Pd.i </v>
      </c>
      <c r="C325" s="126"/>
      <c r="E325" s="329" t="str">
        <f>'[1]JANJI IV'!B364</f>
        <v xml:space="preserve">Drs. ALI ISMET </v>
      </c>
    </row>
    <row r="326" spans="1:5" s="204" customFormat="1" ht="18">
      <c r="A326" s="124"/>
      <c r="B326" s="331" t="str">
        <f>'[1]JANJI IV'!A366</f>
        <v>Pembina (IV/a)</v>
      </c>
      <c r="C326" s="126"/>
      <c r="E326" s="128" t="str">
        <f>'[1]JANJI IV'!B365</f>
        <v>Pembina (IV/a)</v>
      </c>
    </row>
    <row r="327" spans="1:5" s="204" customFormat="1" ht="18">
      <c r="A327" s="124"/>
      <c r="B327" s="331" t="str">
        <f>'[1]JANJI IV'!A367</f>
        <v>NIP 19640912 198601 2 001</v>
      </c>
      <c r="C327" s="222"/>
      <c r="D327" s="223"/>
      <c r="E327" s="330" t="str">
        <f>'[1]JANJI IV'!B366</f>
        <v>NIP 19600115 198803 1 002</v>
      </c>
    </row>
    <row r="328" spans="1:5" s="160" customFormat="1">
      <c r="A328" s="118"/>
      <c r="B328" s="120"/>
      <c r="C328" s="120"/>
      <c r="D328" s="180"/>
      <c r="E328" s="181"/>
    </row>
    <row r="329" spans="1:5" s="160" customFormat="1">
      <c r="A329" s="118"/>
      <c r="B329" s="120"/>
      <c r="C329" s="120"/>
      <c r="D329" s="180"/>
      <c r="E329" s="181"/>
    </row>
    <row r="330" spans="1:5" s="160" customFormat="1">
      <c r="A330" s="118"/>
      <c r="B330" s="120"/>
      <c r="C330" s="120"/>
      <c r="D330" s="180"/>
      <c r="E330" s="181"/>
    </row>
    <row r="331" spans="1:5" s="160" customFormat="1">
      <c r="A331" s="118"/>
      <c r="B331" s="120"/>
      <c r="C331" s="120"/>
      <c r="D331" s="180"/>
      <c r="E331" s="181"/>
    </row>
    <row r="332" spans="1:5" s="160" customFormat="1">
      <c r="A332" s="118"/>
      <c r="B332" s="120"/>
      <c r="C332" s="120"/>
      <c r="D332" s="180"/>
      <c r="E332" s="181"/>
    </row>
    <row r="333" spans="1:5" s="160" customFormat="1">
      <c r="A333" s="118"/>
      <c r="B333" s="120"/>
      <c r="C333" s="120"/>
      <c r="D333" s="180"/>
      <c r="E333" s="181"/>
    </row>
    <row r="334" spans="1:5" s="160" customFormat="1">
      <c r="A334" s="118"/>
      <c r="B334" s="120"/>
      <c r="C334" s="120"/>
      <c r="D334" s="180"/>
      <c r="E334" s="181"/>
    </row>
    <row r="335" spans="1:5" s="160" customFormat="1">
      <c r="A335" s="118"/>
      <c r="B335" s="120"/>
      <c r="C335" s="120"/>
      <c r="D335" s="180"/>
      <c r="E335" s="181"/>
    </row>
    <row r="336" spans="1:5" s="160" customFormat="1">
      <c r="A336" s="118"/>
      <c r="B336" s="120"/>
      <c r="C336" s="120"/>
      <c r="D336" s="180"/>
      <c r="E336" s="181"/>
    </row>
    <row r="337" spans="1:5" s="160" customFormat="1">
      <c r="A337" s="118"/>
      <c r="B337" s="120"/>
      <c r="C337" s="120"/>
      <c r="D337" s="180"/>
      <c r="E337" s="181"/>
    </row>
    <row r="338" spans="1:5" s="160" customFormat="1">
      <c r="A338" s="118"/>
      <c r="B338" s="120"/>
      <c r="C338" s="120"/>
      <c r="D338" s="180"/>
      <c r="E338" s="181"/>
    </row>
    <row r="339" spans="1:5" s="160" customFormat="1">
      <c r="A339" s="118"/>
      <c r="B339" s="120"/>
      <c r="C339" s="120"/>
      <c r="D339" s="180"/>
      <c r="E339" s="181"/>
    </row>
    <row r="340" spans="1:5" s="160" customFormat="1">
      <c r="A340" s="118"/>
      <c r="B340" s="120"/>
      <c r="C340" s="120"/>
      <c r="D340" s="180"/>
      <c r="E340" s="181"/>
    </row>
    <row r="341" spans="1:5" s="160" customFormat="1">
      <c r="A341" s="118"/>
      <c r="B341" s="120"/>
      <c r="C341" s="120"/>
      <c r="D341" s="180"/>
      <c r="E341" s="181"/>
    </row>
    <row r="342" spans="1:5" s="160" customFormat="1">
      <c r="A342" s="118"/>
      <c r="B342" s="120"/>
      <c r="C342" s="120"/>
      <c r="D342" s="180"/>
      <c r="E342" s="181"/>
    </row>
    <row r="343" spans="1:5" s="160" customFormat="1">
      <c r="A343" s="118"/>
      <c r="B343" s="120"/>
      <c r="C343" s="120"/>
      <c r="D343" s="180"/>
      <c r="E343" s="181"/>
    </row>
    <row r="344" spans="1:5" s="160" customFormat="1">
      <c r="A344" s="118"/>
      <c r="B344" s="120"/>
      <c r="C344" s="120"/>
      <c r="D344" s="180"/>
      <c r="E344" s="181"/>
    </row>
    <row r="345" spans="1:5" s="160" customFormat="1">
      <c r="A345" s="118"/>
      <c r="B345" s="120"/>
      <c r="C345" s="120"/>
      <c r="D345" s="180"/>
      <c r="E345" s="181"/>
    </row>
    <row r="346" spans="1:5" s="160" customFormat="1">
      <c r="A346" s="118"/>
      <c r="B346" s="120"/>
      <c r="C346" s="120"/>
      <c r="D346" s="180"/>
      <c r="E346" s="181"/>
    </row>
    <row r="347" spans="1:5" s="160" customFormat="1">
      <c r="A347" s="118"/>
      <c r="B347" s="120"/>
      <c r="C347" s="120"/>
      <c r="D347" s="180"/>
      <c r="E347" s="181"/>
    </row>
    <row r="348" spans="1:5" s="160" customFormat="1">
      <c r="A348" s="118"/>
      <c r="B348" s="120"/>
      <c r="C348" s="120"/>
      <c r="D348" s="180"/>
      <c r="E348" s="181"/>
    </row>
    <row r="349" spans="1:5" s="160" customFormat="1">
      <c r="A349" s="118"/>
      <c r="B349" s="120"/>
      <c r="C349" s="120"/>
      <c r="D349" s="180"/>
      <c r="E349" s="181"/>
    </row>
    <row r="350" spans="1:5" s="160" customFormat="1">
      <c r="A350" s="118"/>
      <c r="B350" s="120"/>
      <c r="C350" s="120"/>
      <c r="D350" s="180"/>
      <c r="E350" s="181"/>
    </row>
    <row r="351" spans="1:5" s="160" customFormat="1">
      <c r="A351" s="118"/>
      <c r="B351" s="120"/>
      <c r="C351" s="120"/>
      <c r="D351" s="180"/>
      <c r="E351" s="181"/>
    </row>
    <row r="352" spans="1:5" s="160" customFormat="1">
      <c r="A352" s="118"/>
      <c r="B352" s="120"/>
      <c r="C352" s="120"/>
      <c r="D352" s="180"/>
      <c r="E352" s="181"/>
    </row>
    <row r="353" spans="1:6" s="160" customFormat="1">
      <c r="A353" s="118"/>
      <c r="B353" s="120"/>
      <c r="C353" s="120"/>
      <c r="D353" s="180"/>
      <c r="E353" s="181"/>
    </row>
    <row r="354" spans="1:6" s="160" customFormat="1">
      <c r="A354" s="118"/>
      <c r="B354" s="120"/>
      <c r="C354" s="120"/>
      <c r="D354" s="180"/>
      <c r="E354" s="181"/>
    </row>
    <row r="355" spans="1:6" s="202" customFormat="1" ht="20.25">
      <c r="A355" s="621" t="s">
        <v>347</v>
      </c>
      <c r="B355" s="621"/>
      <c r="C355" s="621"/>
      <c r="D355" s="621"/>
      <c r="E355" s="621"/>
      <c r="F355" s="621"/>
    </row>
    <row r="356" spans="1:6" s="202" customFormat="1" ht="20.25">
      <c r="A356" s="621" t="str">
        <f>A309</f>
        <v>DINAS TENAGA KERJA DAN TRANSMIGRASI KABUPATEN BENGKALIS</v>
      </c>
      <c r="B356" s="621"/>
      <c r="C356" s="621"/>
      <c r="D356" s="621"/>
      <c r="E356" s="621"/>
      <c r="F356" s="621"/>
    </row>
    <row r="357" spans="1:6" ht="15.75">
      <c r="A357" s="135"/>
      <c r="B357" s="135"/>
      <c r="C357" s="135"/>
      <c r="D357" s="135"/>
      <c r="E357" s="135"/>
    </row>
    <row r="358" spans="1:6" ht="15.75">
      <c r="B358" s="149"/>
    </row>
    <row r="359" spans="1:6" s="135" customFormat="1" ht="23.25" customHeight="1">
      <c r="A359" s="105" t="s">
        <v>195</v>
      </c>
      <c r="B359" s="106" t="s">
        <v>348</v>
      </c>
      <c r="C359" s="106" t="s">
        <v>349</v>
      </c>
      <c r="D359" s="107" t="s">
        <v>120</v>
      </c>
      <c r="E359" s="106" t="s">
        <v>350</v>
      </c>
      <c r="F359" s="107" t="s">
        <v>236</v>
      </c>
    </row>
    <row r="360" spans="1:6" s="104" customFormat="1" ht="12.75">
      <c r="A360" s="101" t="s">
        <v>17</v>
      </c>
      <c r="B360" s="102" t="s">
        <v>18</v>
      </c>
      <c r="C360" s="102" t="s">
        <v>19</v>
      </c>
      <c r="D360" s="103" t="s">
        <v>20</v>
      </c>
      <c r="E360" s="101" t="s">
        <v>21</v>
      </c>
      <c r="F360" s="101" t="s">
        <v>22</v>
      </c>
    </row>
    <row r="361" spans="1:6" s="159" customFormat="1" ht="35.1" customHeight="1">
      <c r="A361" s="111">
        <v>1</v>
      </c>
      <c r="B361" s="112" t="s">
        <v>558</v>
      </c>
      <c r="C361" s="112" t="s">
        <v>557</v>
      </c>
      <c r="D361" s="507" t="s">
        <v>60</v>
      </c>
      <c r="E361" s="507" t="s">
        <v>60</v>
      </c>
      <c r="F361" s="507" t="s">
        <v>60</v>
      </c>
    </row>
    <row r="362" spans="1:6" s="159" customFormat="1" ht="35.1" customHeight="1">
      <c r="A362" s="111">
        <v>2</v>
      </c>
      <c r="B362" s="112"/>
      <c r="C362" s="112"/>
      <c r="D362" s="114"/>
      <c r="E362" s="179"/>
      <c r="F362" s="183"/>
    </row>
    <row r="363" spans="1:6" s="159" customFormat="1" ht="35.1" customHeight="1">
      <c r="A363" s="111">
        <v>3</v>
      </c>
      <c r="B363" s="112"/>
      <c r="C363" s="112"/>
      <c r="D363" s="114"/>
      <c r="E363" s="179"/>
      <c r="F363" s="183"/>
    </row>
    <row r="364" spans="1:6" s="160" customFormat="1">
      <c r="A364" s="118"/>
      <c r="B364" s="120"/>
      <c r="C364" s="120"/>
      <c r="D364" s="180"/>
      <c r="E364" s="181"/>
    </row>
    <row r="365" spans="1:6" s="160" customFormat="1">
      <c r="A365" s="118"/>
      <c r="B365" s="120"/>
      <c r="C365" s="120"/>
      <c r="D365" s="180"/>
      <c r="E365" s="181"/>
    </row>
    <row r="366" spans="1:6" s="160" customFormat="1">
      <c r="A366" s="118"/>
      <c r="C366" s="120"/>
      <c r="D366" s="180"/>
      <c r="E366" s="181"/>
    </row>
    <row r="367" spans="1:6" s="204" customFormat="1" ht="18">
      <c r="A367" s="124"/>
      <c r="C367" s="126"/>
      <c r="D367" s="223"/>
      <c r="E367" s="417" t="str">
        <f>'JANJI IV'!B33</f>
        <v>Duri,      Agustus 2017</v>
      </c>
    </row>
    <row r="368" spans="1:6" s="204" customFormat="1" ht="18">
      <c r="A368" s="124"/>
      <c r="B368" s="225" t="s">
        <v>157</v>
      </c>
      <c r="C368" s="126"/>
      <c r="D368" s="223"/>
      <c r="E368" s="334" t="s">
        <v>158</v>
      </c>
    </row>
    <row r="369" spans="1:5" s="204" customFormat="1" ht="94.5" customHeight="1">
      <c r="A369" s="124"/>
      <c r="B369" s="349" t="str">
        <f>'[1]JANJI IV'!A409</f>
        <v>Kepala Bidang Penempatan Tenaga Kerja dan Perluasan Kesempatan Kerja Dinas Tenaga Kerja dan Transmigrasi Kabupaten Bengkalis,</v>
      </c>
      <c r="C369" s="126"/>
      <c r="D369" s="223"/>
      <c r="E369" s="197" t="str">
        <f>'[1]JANJI IV'!B409</f>
        <v>Kasi Perlindungan Tenaga Kerja Luar Negeri Dinas Tenaga Kerja dan TransmigrasiKabupatenBengkalis,</v>
      </c>
    </row>
    <row r="370" spans="1:5" s="204" customFormat="1" ht="18">
      <c r="A370" s="124"/>
      <c r="B370" s="226"/>
      <c r="C370" s="126"/>
      <c r="D370" s="223"/>
      <c r="E370" s="128"/>
    </row>
    <row r="371" spans="1:5" s="204" customFormat="1" ht="18">
      <c r="A371" s="124"/>
      <c r="B371" s="226"/>
      <c r="C371" s="126"/>
      <c r="D371" s="223"/>
      <c r="E371" s="333"/>
    </row>
    <row r="372" spans="1:5" s="204" customFormat="1" ht="18">
      <c r="A372" s="124"/>
      <c r="B372" s="226"/>
      <c r="C372" s="126"/>
      <c r="D372" s="223"/>
      <c r="E372" s="333"/>
    </row>
    <row r="373" spans="1:5" s="204" customFormat="1" ht="18">
      <c r="A373" s="124"/>
      <c r="B373" s="226"/>
      <c r="C373" s="126"/>
      <c r="D373" s="223"/>
      <c r="E373" s="333"/>
    </row>
    <row r="374" spans="1:5" s="204" customFormat="1" ht="18">
      <c r="A374" s="124"/>
      <c r="B374" s="331" t="str">
        <f>'[1]JANJI IV'!A414</f>
        <v xml:space="preserve">Hj. KHOLIJAH, S.S.Pd.i </v>
      </c>
      <c r="C374" s="126"/>
      <c r="D374" s="223"/>
      <c r="E374" s="332" t="str">
        <f>'[1]JANJI IV'!B414</f>
        <v xml:space="preserve">YUNI DHARMA </v>
      </c>
    </row>
    <row r="375" spans="1:5" s="204" customFormat="1" ht="18">
      <c r="A375" s="124"/>
      <c r="B375" s="331" t="str">
        <f>'[1]JANJI IV'!A415</f>
        <v>Pembina (IV/a)</v>
      </c>
      <c r="C375" s="126"/>
      <c r="D375" s="223"/>
      <c r="E375" s="333" t="str">
        <f>'[1]JANJI IV'!B415</f>
        <v>Penata Tk. I (III/d)</v>
      </c>
    </row>
    <row r="376" spans="1:5" s="204" customFormat="1" ht="18">
      <c r="A376" s="124"/>
      <c r="B376" s="331" t="str">
        <f>'[1]JANJI IV'!A416</f>
        <v>NIP 19640912 198601 2 001</v>
      </c>
      <c r="C376" s="126"/>
      <c r="D376" s="223"/>
      <c r="E376" s="332" t="str">
        <f>'[1]JANJI IV'!B416</f>
        <v>NIP 19650613 198901 2 001</v>
      </c>
    </row>
    <row r="377" spans="1:5" s="160" customFormat="1">
      <c r="A377" s="118"/>
      <c r="B377" s="120"/>
      <c r="C377" s="120"/>
      <c r="D377" s="180"/>
      <c r="E377" s="181"/>
    </row>
    <row r="378" spans="1:5" s="160" customFormat="1">
      <c r="A378" s="118"/>
      <c r="B378" s="120"/>
      <c r="C378" s="120"/>
      <c r="D378" s="180"/>
      <c r="E378" s="181"/>
    </row>
    <row r="379" spans="1:5" s="160" customFormat="1">
      <c r="A379" s="118"/>
      <c r="B379" s="120"/>
      <c r="C379" s="120"/>
      <c r="D379" s="180"/>
      <c r="E379" s="181"/>
    </row>
    <row r="380" spans="1:5" s="160" customFormat="1">
      <c r="A380" s="118"/>
      <c r="B380" s="120"/>
      <c r="C380" s="120"/>
      <c r="D380" s="180"/>
      <c r="E380" s="181"/>
    </row>
    <row r="381" spans="1:5" s="160" customFormat="1">
      <c r="A381" s="118"/>
      <c r="B381" s="120"/>
      <c r="C381" s="120"/>
      <c r="D381" s="180"/>
      <c r="E381" s="181"/>
    </row>
    <row r="382" spans="1:5" s="160" customFormat="1">
      <c r="A382" s="118"/>
      <c r="B382" s="120"/>
      <c r="C382" s="120"/>
      <c r="D382" s="180"/>
      <c r="E382" s="181"/>
    </row>
    <row r="383" spans="1:5" s="160" customFormat="1">
      <c r="A383" s="118"/>
      <c r="B383" s="120"/>
      <c r="C383" s="120"/>
      <c r="D383" s="180"/>
      <c r="E383" s="181"/>
    </row>
    <row r="384" spans="1:5" s="160" customFormat="1">
      <c r="A384" s="118"/>
      <c r="B384" s="120"/>
      <c r="C384" s="120"/>
      <c r="D384" s="180"/>
      <c r="E384" s="181"/>
    </row>
    <row r="385" spans="1:6" s="160" customFormat="1">
      <c r="A385" s="118"/>
      <c r="B385" s="120"/>
      <c r="C385" s="120"/>
      <c r="D385" s="180"/>
      <c r="E385" s="181"/>
    </row>
    <row r="386" spans="1:6" s="160" customFormat="1">
      <c r="A386" s="118"/>
      <c r="B386" s="120"/>
      <c r="C386" s="120"/>
      <c r="D386" s="180"/>
      <c r="E386" s="181"/>
    </row>
    <row r="387" spans="1:6" s="160" customFormat="1">
      <c r="A387" s="118"/>
      <c r="B387" s="120"/>
      <c r="C387" s="120"/>
      <c r="D387" s="180"/>
      <c r="E387" s="181"/>
    </row>
    <row r="388" spans="1:6" s="160" customFormat="1">
      <c r="A388" s="118"/>
      <c r="B388" s="120"/>
      <c r="C388" s="120"/>
      <c r="D388" s="180"/>
      <c r="E388" s="181"/>
    </row>
    <row r="389" spans="1:6" s="160" customFormat="1">
      <c r="A389" s="118"/>
      <c r="B389" s="120"/>
      <c r="C389" s="120"/>
      <c r="D389" s="180"/>
      <c r="E389" s="181"/>
    </row>
    <row r="390" spans="1:6" s="160" customFormat="1">
      <c r="A390" s="118"/>
      <c r="B390" s="120"/>
      <c r="C390" s="120"/>
      <c r="D390" s="180"/>
      <c r="E390" s="181"/>
    </row>
    <row r="391" spans="1:6" s="160" customFormat="1">
      <c r="A391" s="118"/>
      <c r="B391" s="120"/>
      <c r="C391" s="120"/>
      <c r="D391" s="180"/>
      <c r="E391" s="181"/>
    </row>
    <row r="392" spans="1:6" s="160" customFormat="1">
      <c r="A392" s="118"/>
      <c r="B392" s="120"/>
      <c r="C392" s="120"/>
      <c r="D392" s="180"/>
      <c r="E392" s="181"/>
    </row>
    <row r="393" spans="1:6" s="160" customFormat="1">
      <c r="A393" s="118"/>
      <c r="B393" s="120"/>
      <c r="C393" s="120"/>
      <c r="D393" s="180"/>
      <c r="E393" s="181"/>
    </row>
    <row r="394" spans="1:6" s="160" customFormat="1">
      <c r="A394" s="118"/>
      <c r="B394" s="120"/>
      <c r="C394" s="120"/>
      <c r="D394" s="180"/>
      <c r="E394" s="181"/>
    </row>
    <row r="395" spans="1:6" s="160" customFormat="1">
      <c r="A395" s="118"/>
      <c r="B395" s="120"/>
      <c r="C395" s="120"/>
      <c r="D395" s="180"/>
      <c r="E395" s="181"/>
    </row>
    <row r="396" spans="1:6" ht="20.25">
      <c r="A396" s="621" t="s">
        <v>347</v>
      </c>
      <c r="B396" s="621"/>
      <c r="C396" s="621"/>
      <c r="D396" s="621"/>
      <c r="E396" s="621"/>
      <c r="F396" s="621"/>
    </row>
    <row r="397" spans="1:6" ht="20.25">
      <c r="A397" s="621" t="str">
        <f>A356</f>
        <v>DINAS TENAGA KERJA DAN TRANSMIGRASI KABUPATEN BENGKALIS</v>
      </c>
      <c r="B397" s="621"/>
      <c r="C397" s="621"/>
      <c r="D397" s="621"/>
      <c r="E397" s="621"/>
      <c r="F397" s="621"/>
    </row>
    <row r="398" spans="1:6" s="160" customFormat="1">
      <c r="A398" s="118"/>
      <c r="B398" s="120"/>
      <c r="C398" s="120"/>
      <c r="D398" s="180"/>
      <c r="E398" s="181"/>
    </row>
    <row r="399" spans="1:6" s="160" customFormat="1">
      <c r="A399" s="118"/>
      <c r="B399" s="120"/>
      <c r="C399" s="120"/>
      <c r="D399" s="180"/>
      <c r="E399" s="181"/>
    </row>
    <row r="400" spans="1:6" s="135" customFormat="1" ht="23.25" customHeight="1">
      <c r="A400" s="105" t="s">
        <v>195</v>
      </c>
      <c r="B400" s="106" t="s">
        <v>348</v>
      </c>
      <c r="C400" s="106" t="s">
        <v>349</v>
      </c>
      <c r="D400" s="107" t="s">
        <v>120</v>
      </c>
      <c r="E400" s="106" t="s">
        <v>350</v>
      </c>
      <c r="F400" s="107" t="s">
        <v>236</v>
      </c>
    </row>
    <row r="401" spans="1:6" s="104" customFormat="1" ht="12.75">
      <c r="A401" s="323" t="s">
        <v>17</v>
      </c>
      <c r="B401" s="325" t="s">
        <v>18</v>
      </c>
      <c r="C401" s="325" t="s">
        <v>19</v>
      </c>
      <c r="D401" s="326" t="s">
        <v>20</v>
      </c>
      <c r="E401" s="323" t="s">
        <v>21</v>
      </c>
      <c r="F401" s="323" t="s">
        <v>22</v>
      </c>
    </row>
    <row r="402" spans="1:6" s="184" customFormat="1" ht="39.950000000000003" customHeight="1">
      <c r="A402" s="628">
        <v>1</v>
      </c>
      <c r="B402" s="624" t="s">
        <v>449</v>
      </c>
      <c r="C402" s="625" t="s">
        <v>450</v>
      </c>
      <c r="D402" s="626" t="s">
        <v>451</v>
      </c>
      <c r="E402" s="624" t="s">
        <v>452</v>
      </c>
      <c r="F402" s="627" t="s">
        <v>144</v>
      </c>
    </row>
    <row r="403" spans="1:6" s="177" customFormat="1">
      <c r="A403" s="628"/>
      <c r="B403" s="624"/>
      <c r="C403" s="625"/>
      <c r="D403" s="626"/>
      <c r="E403" s="624"/>
      <c r="F403" s="627"/>
    </row>
    <row r="404" spans="1:6" s="177" customFormat="1">
      <c r="A404" s="118"/>
      <c r="B404" s="120"/>
      <c r="C404" s="120"/>
      <c r="D404" s="185"/>
      <c r="E404" s="120"/>
    </row>
    <row r="405" spans="1:6" s="177" customFormat="1">
      <c r="A405" s="118"/>
      <c r="B405" s="120"/>
      <c r="C405" s="120"/>
      <c r="D405" s="185"/>
      <c r="E405" s="120"/>
    </row>
    <row r="406" spans="1:6" s="218" customFormat="1" ht="18">
      <c r="A406" s="124"/>
      <c r="B406" s="126"/>
      <c r="C406" s="126"/>
      <c r="D406" s="234"/>
      <c r="E406" s="417" t="str">
        <f>'JANJI IV'!B33</f>
        <v>Duri,      Agustus 2017</v>
      </c>
    </row>
    <row r="407" spans="1:6" s="218" customFormat="1" ht="18">
      <c r="A407" s="124"/>
      <c r="B407" s="225" t="s">
        <v>157</v>
      </c>
      <c r="C407" s="126"/>
      <c r="D407" s="234"/>
      <c r="E407" s="334" t="s">
        <v>158</v>
      </c>
    </row>
    <row r="408" spans="1:6" s="218" customFormat="1" ht="68.25" customHeight="1">
      <c r="A408" s="124"/>
      <c r="B408" s="349" t="str">
        <f>'[1]JANJI IV'!A461</f>
        <v>Kepala Bidang Penempatan Tenaga Kerja dan Perluasan Kesempatan Kerja Dinas Tenaga Kerja dan Transmigrasi Kabupaten Bengkalis,</v>
      </c>
      <c r="C408" s="126"/>
      <c r="D408" s="234"/>
      <c r="E408" s="197" t="str">
        <f>'[1]JANJI IV'!B461</f>
        <v>Kasi Pengmbangan dan Perluasan Kesempatan Kerja Dinas Tenaga Kerja dan TransmigrasiKabupatenBengkalis,</v>
      </c>
    </row>
    <row r="409" spans="1:6" s="218" customFormat="1" ht="18">
      <c r="A409" s="124"/>
      <c r="B409" s="226"/>
      <c r="C409" s="126"/>
      <c r="D409" s="234"/>
      <c r="E409" s="128"/>
    </row>
    <row r="410" spans="1:6" s="218" customFormat="1" ht="18">
      <c r="A410" s="124"/>
      <c r="B410" s="226"/>
      <c r="C410" s="126"/>
      <c r="D410" s="234"/>
      <c r="E410" s="128"/>
    </row>
    <row r="411" spans="1:6" s="218" customFormat="1" ht="18">
      <c r="A411" s="124"/>
      <c r="B411" s="226"/>
      <c r="C411" s="126"/>
      <c r="D411" s="234"/>
      <c r="E411" s="128"/>
    </row>
    <row r="412" spans="1:6" s="218" customFormat="1" ht="18">
      <c r="A412" s="124"/>
      <c r="B412" s="226"/>
      <c r="C412" s="126"/>
      <c r="D412" s="234"/>
      <c r="E412" s="128"/>
    </row>
    <row r="413" spans="1:6" s="218" customFormat="1" ht="18">
      <c r="A413" s="124"/>
      <c r="B413" s="331" t="str">
        <f>'[1]JANJI IV'!A466</f>
        <v xml:space="preserve">Hj. KHOLIJAH, S.S.Pd.i </v>
      </c>
      <c r="C413" s="126"/>
      <c r="D413" s="234"/>
      <c r="E413" s="329" t="str">
        <f>'[1]JANJI IV'!B466</f>
        <v xml:space="preserve">AHMAD, SH </v>
      </c>
    </row>
    <row r="414" spans="1:6" s="218" customFormat="1" ht="18">
      <c r="A414" s="124"/>
      <c r="B414" s="331" t="str">
        <f>'[1]JANJI IV'!A467</f>
        <v>Pembina (IV/a)</v>
      </c>
      <c r="C414" s="126"/>
      <c r="D414" s="234"/>
      <c r="E414" s="128" t="str">
        <f>'[1]JANJI IV'!B467</f>
        <v>Penata Tk. I (III/d)</v>
      </c>
    </row>
    <row r="415" spans="1:6" s="218" customFormat="1" ht="18">
      <c r="A415" s="124"/>
      <c r="B415" s="331" t="str">
        <f>'[1]JANJI IV'!A468</f>
        <v>NIP 19640912 198601 2 001</v>
      </c>
      <c r="C415" s="126"/>
      <c r="D415" s="234"/>
      <c r="E415" s="329" t="str">
        <f>'[1]JANJI IV'!B468</f>
        <v>NIP 19620101 198603 1 028</v>
      </c>
    </row>
    <row r="416" spans="1:6" s="177" customFormat="1">
      <c r="A416" s="118"/>
      <c r="B416" s="120"/>
      <c r="C416" s="120"/>
      <c r="D416" s="185"/>
      <c r="E416" s="120"/>
    </row>
    <row r="417" spans="1:5" s="177" customFormat="1">
      <c r="A417" s="118"/>
      <c r="B417" s="120"/>
      <c r="C417" s="120"/>
      <c r="D417" s="146"/>
      <c r="E417" s="120"/>
    </row>
    <row r="418" spans="1:5" s="177" customFormat="1">
      <c r="A418" s="118"/>
      <c r="B418" s="120"/>
      <c r="C418" s="120"/>
      <c r="D418" s="146"/>
      <c r="E418" s="120"/>
    </row>
    <row r="419" spans="1:5" s="177" customFormat="1">
      <c r="A419" s="118"/>
      <c r="B419" s="120"/>
      <c r="C419" s="120"/>
      <c r="D419" s="146"/>
      <c r="E419" s="120"/>
    </row>
    <row r="420" spans="1:5" s="177" customFormat="1">
      <c r="A420" s="118"/>
      <c r="B420" s="120"/>
      <c r="C420" s="120"/>
      <c r="D420" s="146"/>
      <c r="E420" s="120"/>
    </row>
    <row r="421" spans="1:5" s="177" customFormat="1">
      <c r="A421" s="118"/>
      <c r="B421" s="120"/>
      <c r="C421" s="120"/>
      <c r="D421" s="146"/>
      <c r="E421" s="120"/>
    </row>
    <row r="422" spans="1:5" s="177" customFormat="1">
      <c r="A422" s="118"/>
      <c r="B422" s="120"/>
      <c r="C422" s="120"/>
      <c r="D422" s="146"/>
      <c r="E422" s="120"/>
    </row>
    <row r="423" spans="1:5" s="177" customFormat="1">
      <c r="A423" s="118"/>
      <c r="B423" s="120"/>
      <c r="C423" s="120"/>
      <c r="D423" s="146"/>
      <c r="E423" s="120"/>
    </row>
    <row r="424" spans="1:5" s="177" customFormat="1">
      <c r="A424" s="118"/>
      <c r="B424" s="120"/>
      <c r="C424" s="120"/>
      <c r="D424" s="146"/>
      <c r="E424" s="120"/>
    </row>
    <row r="425" spans="1:5" s="177" customFormat="1">
      <c r="A425" s="118"/>
      <c r="B425" s="120"/>
      <c r="C425" s="120"/>
      <c r="D425" s="146"/>
      <c r="E425" s="120"/>
    </row>
    <row r="426" spans="1:5" s="177" customFormat="1">
      <c r="A426" s="118"/>
      <c r="B426" s="120"/>
      <c r="C426" s="120"/>
      <c r="D426" s="146"/>
      <c r="E426" s="120"/>
    </row>
    <row r="427" spans="1:5" s="177" customFormat="1">
      <c r="A427" s="118"/>
      <c r="B427" s="120"/>
      <c r="C427" s="120"/>
      <c r="D427" s="146"/>
      <c r="E427" s="120"/>
    </row>
    <row r="428" spans="1:5" s="177" customFormat="1">
      <c r="A428" s="118"/>
      <c r="B428" s="120"/>
      <c r="C428" s="120"/>
      <c r="D428" s="146"/>
      <c r="E428" s="120"/>
    </row>
    <row r="429" spans="1:5" s="177" customFormat="1">
      <c r="A429" s="118"/>
      <c r="B429" s="120"/>
      <c r="C429" s="120"/>
      <c r="D429" s="146"/>
      <c r="E429" s="120"/>
    </row>
    <row r="430" spans="1:5" s="177" customFormat="1">
      <c r="A430" s="118"/>
      <c r="B430" s="120"/>
      <c r="C430" s="120"/>
      <c r="D430" s="146"/>
      <c r="E430" s="120"/>
    </row>
    <row r="431" spans="1:5" s="177" customFormat="1">
      <c r="A431" s="118"/>
      <c r="B431" s="120"/>
      <c r="C431" s="120"/>
      <c r="D431" s="146"/>
      <c r="E431" s="120"/>
    </row>
    <row r="432" spans="1:5" s="177" customFormat="1">
      <c r="A432" s="118"/>
      <c r="B432" s="120"/>
      <c r="C432" s="120"/>
      <c r="D432" s="146"/>
      <c r="E432" s="120"/>
    </row>
    <row r="433" spans="1:6" s="177" customFormat="1">
      <c r="A433" s="118"/>
      <c r="B433" s="120"/>
      <c r="C433" s="120"/>
      <c r="D433" s="146"/>
      <c r="E433" s="120"/>
    </row>
    <row r="434" spans="1:6" s="177" customFormat="1">
      <c r="A434" s="118"/>
      <c r="B434" s="120"/>
      <c r="C434" s="120"/>
      <c r="D434" s="146"/>
      <c r="E434" s="120"/>
    </row>
    <row r="435" spans="1:6" s="177" customFormat="1">
      <c r="A435" s="118"/>
      <c r="B435" s="120"/>
      <c r="C435" s="120"/>
      <c r="D435" s="146"/>
      <c r="E435" s="120"/>
    </row>
    <row r="436" spans="1:6" s="177" customFormat="1">
      <c r="A436" s="118"/>
      <c r="B436" s="120"/>
      <c r="C436" s="120"/>
      <c r="D436" s="146"/>
      <c r="E436" s="120"/>
    </row>
    <row r="437" spans="1:6" s="177" customFormat="1">
      <c r="A437" s="118"/>
      <c r="B437" s="120"/>
      <c r="C437" s="120"/>
      <c r="D437" s="146"/>
      <c r="E437" s="120"/>
    </row>
    <row r="438" spans="1:6" s="177" customFormat="1">
      <c r="A438" s="118"/>
      <c r="B438" s="120"/>
      <c r="C438" s="120"/>
      <c r="D438" s="146"/>
      <c r="E438" s="120"/>
    </row>
    <row r="439" spans="1:6" s="177" customFormat="1">
      <c r="A439" s="118"/>
      <c r="B439" s="120"/>
      <c r="C439" s="120"/>
      <c r="D439" s="146"/>
      <c r="E439" s="120"/>
    </row>
    <row r="440" spans="1:6" s="202" customFormat="1" ht="20.25">
      <c r="A440" s="621" t="s">
        <v>347</v>
      </c>
      <c r="B440" s="621"/>
      <c r="C440" s="621"/>
      <c r="D440" s="621"/>
      <c r="E440" s="621"/>
      <c r="F440" s="621"/>
    </row>
    <row r="441" spans="1:6" s="202" customFormat="1" ht="20.25">
      <c r="A441" s="621" t="str">
        <f>A397</f>
        <v>DINAS TENAGA KERJA DAN TRANSMIGRASI KABUPATEN BENGKALIS</v>
      </c>
      <c r="B441" s="621"/>
      <c r="C441" s="621"/>
      <c r="D441" s="621"/>
      <c r="E441" s="621"/>
      <c r="F441" s="621"/>
    </row>
    <row r="442" spans="1:6" ht="15.75">
      <c r="A442" s="135"/>
      <c r="B442" s="135"/>
      <c r="C442" s="135"/>
      <c r="D442" s="135"/>
      <c r="E442" s="135"/>
    </row>
    <row r="443" spans="1:6" ht="15.75">
      <c r="A443" s="135"/>
      <c r="B443" s="135"/>
      <c r="C443" s="135"/>
      <c r="D443" s="135"/>
      <c r="E443" s="135"/>
    </row>
    <row r="444" spans="1:6" s="135" customFormat="1" ht="23.25" customHeight="1">
      <c r="A444" s="105" t="s">
        <v>195</v>
      </c>
      <c r="B444" s="106" t="s">
        <v>348</v>
      </c>
      <c r="C444" s="106" t="s">
        <v>349</v>
      </c>
      <c r="D444" s="107" t="s">
        <v>120</v>
      </c>
      <c r="E444" s="106" t="s">
        <v>350</v>
      </c>
      <c r="F444" s="107" t="s">
        <v>236</v>
      </c>
    </row>
    <row r="445" spans="1:6" s="104" customFormat="1" ht="13.5" thickBot="1">
      <c r="A445" s="101" t="s">
        <v>17</v>
      </c>
      <c r="B445" s="102" t="s">
        <v>18</v>
      </c>
      <c r="C445" s="102" t="s">
        <v>19</v>
      </c>
      <c r="D445" s="103" t="s">
        <v>20</v>
      </c>
      <c r="E445" s="101" t="s">
        <v>21</v>
      </c>
      <c r="F445" s="101" t="s">
        <v>22</v>
      </c>
    </row>
    <row r="446" spans="1:6" s="156" customFormat="1" ht="35.1" customHeight="1">
      <c r="A446" s="229">
        <v>1</v>
      </c>
      <c r="B446" s="629" t="s">
        <v>453</v>
      </c>
      <c r="C446" s="631" t="s">
        <v>454</v>
      </c>
      <c r="D446" s="633" t="s">
        <v>441</v>
      </c>
      <c r="E446" s="629" t="s">
        <v>455</v>
      </c>
      <c r="F446" s="636" t="s">
        <v>456</v>
      </c>
    </row>
    <row r="447" spans="1:6" s="156" customFormat="1" ht="35.1" customHeight="1" thickBot="1">
      <c r="A447" s="178"/>
      <c r="B447" s="630"/>
      <c r="C447" s="632"/>
      <c r="D447" s="634"/>
      <c r="E447" s="635"/>
      <c r="F447" s="637"/>
    </row>
    <row r="448" spans="1:6" s="177" customFormat="1">
      <c r="A448" s="118"/>
      <c r="B448" s="120"/>
      <c r="C448" s="120"/>
      <c r="D448" s="146"/>
      <c r="E448" s="120"/>
    </row>
    <row r="449" spans="1:5" s="177" customFormat="1">
      <c r="A449" s="118"/>
      <c r="B449" s="120"/>
      <c r="C449" s="120"/>
      <c r="D449" s="146"/>
      <c r="E449" s="120"/>
    </row>
    <row r="450" spans="1:5" s="177" customFormat="1">
      <c r="A450" s="118"/>
      <c r="B450" s="120"/>
      <c r="C450" s="120"/>
      <c r="D450" s="146"/>
      <c r="E450" s="120"/>
    </row>
    <row r="451" spans="1:5" s="218" customFormat="1" ht="18">
      <c r="A451" s="124"/>
      <c r="B451" s="126"/>
      <c r="C451" s="196"/>
      <c r="E451" s="417" t="str">
        <f>'JANJI IV'!B33</f>
        <v>Duri,      Agustus 2017</v>
      </c>
    </row>
    <row r="452" spans="1:5" s="218" customFormat="1" ht="21" customHeight="1">
      <c r="A452" s="124"/>
      <c r="B452" s="228" t="s">
        <v>157</v>
      </c>
      <c r="C452" s="126"/>
      <c r="E452" s="231" t="s">
        <v>158</v>
      </c>
    </row>
    <row r="453" spans="1:5" s="218" customFormat="1" ht="67.5" customHeight="1">
      <c r="A453" s="124"/>
      <c r="B453" s="197" t="str">
        <f>'[1]JANJI IV'!A514</f>
        <v>Kepala Bidang Hubungan Industrial dan Jaminan Sosial Tenaga Kerja Dinas Tenaga Kerja dan Transmigrasi Kabupaten Bengkalis,</v>
      </c>
      <c r="C453" s="126"/>
      <c r="E453" s="322" t="str">
        <f>'[1]JANJI IV'!B514</f>
        <v>Kasi Persyaratan Kerja Dinas Tenaga dan Kerja  Transmigrasi Kabupaten Bengkalis,</v>
      </c>
    </row>
    <row r="454" spans="1:5" s="218" customFormat="1" ht="18">
      <c r="A454" s="124"/>
      <c r="B454" s="128"/>
      <c r="C454" s="126"/>
      <c r="E454" s="128"/>
    </row>
    <row r="455" spans="1:5" s="218" customFormat="1" ht="18">
      <c r="A455" s="124"/>
      <c r="B455" s="128"/>
      <c r="C455" s="126"/>
      <c r="E455" s="128"/>
    </row>
    <row r="456" spans="1:5" s="218" customFormat="1" ht="18">
      <c r="A456" s="124"/>
      <c r="B456" s="128"/>
      <c r="C456" s="126"/>
      <c r="E456" s="128"/>
    </row>
    <row r="457" spans="1:5" s="218" customFormat="1" ht="18">
      <c r="A457" s="124"/>
      <c r="B457" s="128"/>
      <c r="C457" s="126"/>
      <c r="E457" s="128"/>
    </row>
    <row r="458" spans="1:5" s="218" customFormat="1" ht="18">
      <c r="A458" s="124"/>
      <c r="B458" s="128" t="str">
        <f>'[1]JANJI IV'!A519</f>
        <v xml:space="preserve">H. RAMLIS, SH </v>
      </c>
      <c r="C458" s="126"/>
      <c r="E458" s="128" t="str">
        <f>'[1]JANJI IV'!B519</f>
        <v xml:space="preserve">TENGKU NURHASANAH </v>
      </c>
    </row>
    <row r="459" spans="1:5" s="218" customFormat="1" ht="18">
      <c r="A459" s="124"/>
      <c r="B459" s="128" t="str">
        <f>'[1]JANJI IV'!A520</f>
        <v>Pembina (IV/a)</v>
      </c>
      <c r="C459" s="126"/>
      <c r="E459" s="128" t="str">
        <f>'[1]JANJI IV'!B520</f>
        <v>Penata Tk. I (III/d)</v>
      </c>
    </row>
    <row r="460" spans="1:5" s="218" customFormat="1" ht="18">
      <c r="A460" s="124"/>
      <c r="B460" s="128" t="str">
        <f>'[1]JANJI IV'!A521</f>
        <v>NIP 19630917 198603 1 003</v>
      </c>
      <c r="C460" s="126"/>
      <c r="D460" s="211"/>
      <c r="E460" s="128" t="str">
        <f>'[1]JANJI IV'!B521</f>
        <v>NIP 19600202 198701 2 001</v>
      </c>
    </row>
    <row r="461" spans="1:5" s="218" customFormat="1" ht="18">
      <c r="A461" s="124"/>
      <c r="B461" s="130"/>
      <c r="C461" s="126"/>
      <c r="D461" s="211"/>
      <c r="E461" s="127"/>
    </row>
    <row r="462" spans="1:5" s="218" customFormat="1" ht="18">
      <c r="A462" s="124"/>
      <c r="B462" s="130"/>
      <c r="C462" s="126"/>
      <c r="D462" s="211"/>
      <c r="E462" s="127"/>
    </row>
    <row r="463" spans="1:5" s="218" customFormat="1" ht="18">
      <c r="A463" s="124"/>
      <c r="B463" s="130"/>
      <c r="C463" s="126"/>
      <c r="D463" s="211"/>
      <c r="E463" s="127"/>
    </row>
    <row r="464" spans="1:5" s="218" customFormat="1" ht="18">
      <c r="A464" s="124"/>
      <c r="B464" s="130"/>
      <c r="C464" s="126"/>
      <c r="D464" s="211"/>
      <c r="E464" s="127"/>
    </row>
    <row r="465" spans="1:5" s="218" customFormat="1" ht="18">
      <c r="A465" s="124"/>
      <c r="B465" s="130"/>
      <c r="C465" s="126"/>
      <c r="D465" s="211"/>
      <c r="E465" s="127"/>
    </row>
    <row r="466" spans="1:5" s="218" customFormat="1" ht="18">
      <c r="A466" s="124"/>
      <c r="B466" s="130"/>
      <c r="C466" s="126"/>
      <c r="D466" s="211"/>
      <c r="E466" s="127"/>
    </row>
    <row r="467" spans="1:5" s="218" customFormat="1" ht="18">
      <c r="A467" s="124"/>
      <c r="B467" s="130"/>
      <c r="C467" s="126"/>
      <c r="D467" s="211"/>
      <c r="E467" s="127"/>
    </row>
    <row r="468" spans="1:5" s="218" customFormat="1" ht="18">
      <c r="A468" s="124"/>
      <c r="B468" s="130"/>
      <c r="C468" s="126"/>
      <c r="D468" s="211"/>
      <c r="E468" s="127"/>
    </row>
    <row r="469" spans="1:5" s="218" customFormat="1" ht="18">
      <c r="A469" s="124"/>
      <c r="B469" s="130"/>
      <c r="C469" s="126"/>
      <c r="D469" s="211"/>
      <c r="E469" s="127"/>
    </row>
    <row r="470" spans="1:5" s="218" customFormat="1" ht="18">
      <c r="A470" s="124"/>
      <c r="B470" s="130"/>
      <c r="C470" s="126"/>
      <c r="D470" s="211"/>
      <c r="E470" s="127"/>
    </row>
    <row r="471" spans="1:5" s="218" customFormat="1" ht="18">
      <c r="A471" s="124"/>
      <c r="B471" s="130"/>
      <c r="C471" s="126"/>
      <c r="D471" s="211"/>
      <c r="E471" s="127"/>
    </row>
    <row r="472" spans="1:5" s="218" customFormat="1" ht="18">
      <c r="A472" s="124"/>
      <c r="B472" s="130"/>
      <c r="C472" s="126"/>
      <c r="D472" s="211"/>
      <c r="E472" s="127"/>
    </row>
    <row r="473" spans="1:5" s="218" customFormat="1" ht="18">
      <c r="A473" s="124"/>
      <c r="B473" s="130"/>
      <c r="C473" s="126"/>
      <c r="D473" s="211"/>
      <c r="E473" s="127"/>
    </row>
    <row r="474" spans="1:5" s="218" customFormat="1" ht="18">
      <c r="A474" s="124"/>
      <c r="B474" s="130"/>
      <c r="C474" s="126"/>
      <c r="D474" s="211"/>
      <c r="E474" s="127"/>
    </row>
    <row r="475" spans="1:5" s="218" customFormat="1" ht="18">
      <c r="A475" s="124"/>
      <c r="B475" s="130"/>
      <c r="C475" s="126"/>
      <c r="D475" s="211"/>
      <c r="E475" s="127"/>
    </row>
    <row r="476" spans="1:5" s="218" customFormat="1" ht="18">
      <c r="A476" s="124"/>
      <c r="B476" s="130"/>
      <c r="C476" s="126"/>
      <c r="D476" s="211"/>
      <c r="E476" s="127"/>
    </row>
    <row r="477" spans="1:5" s="218" customFormat="1" ht="18">
      <c r="A477" s="124"/>
      <c r="B477" s="130"/>
      <c r="C477" s="126"/>
      <c r="D477" s="211"/>
      <c r="E477" s="127"/>
    </row>
    <row r="478" spans="1:5" s="218" customFormat="1" ht="18">
      <c r="A478" s="124"/>
      <c r="B478" s="130"/>
      <c r="C478" s="126"/>
      <c r="D478" s="211"/>
      <c r="E478" s="127"/>
    </row>
    <row r="479" spans="1:5" s="218" customFormat="1" ht="18">
      <c r="A479" s="124"/>
      <c r="B479" s="130"/>
      <c r="C479" s="126"/>
      <c r="D479" s="211"/>
      <c r="E479" s="127"/>
    </row>
    <row r="480" spans="1:5" s="218" customFormat="1" ht="18">
      <c r="A480" s="124"/>
      <c r="B480" s="130"/>
      <c r="C480" s="126"/>
      <c r="D480" s="211"/>
      <c r="E480" s="127"/>
    </row>
    <row r="481" spans="1:6" s="230" customFormat="1" ht="23.25">
      <c r="A481" s="638" t="s">
        <v>347</v>
      </c>
      <c r="B481" s="638"/>
      <c r="C481" s="638"/>
      <c r="D481" s="638"/>
      <c r="E481" s="638"/>
      <c r="F481" s="638"/>
    </row>
    <row r="482" spans="1:6" s="230" customFormat="1" ht="23.25">
      <c r="A482" s="638" t="str">
        <f>A441</f>
        <v>DINAS TENAGA KERJA DAN TRANSMIGRASI KABUPATEN BENGKALIS</v>
      </c>
      <c r="B482" s="638"/>
      <c r="C482" s="638"/>
      <c r="D482" s="638"/>
      <c r="E482" s="638"/>
      <c r="F482" s="638"/>
    </row>
    <row r="483" spans="1:6" ht="15.75">
      <c r="A483" s="135"/>
      <c r="B483" s="135"/>
      <c r="C483" s="135"/>
      <c r="D483" s="135"/>
      <c r="E483" s="135"/>
    </row>
    <row r="484" spans="1:6" ht="15.75">
      <c r="A484" s="135"/>
      <c r="B484" s="135"/>
      <c r="C484" s="135"/>
      <c r="D484" s="135"/>
      <c r="E484" s="135"/>
    </row>
    <row r="485" spans="1:6" s="135" customFormat="1" ht="23.25" customHeight="1">
      <c r="A485" s="105" t="s">
        <v>195</v>
      </c>
      <c r="B485" s="106" t="s">
        <v>348</v>
      </c>
      <c r="C485" s="106" t="s">
        <v>349</v>
      </c>
      <c r="D485" s="107" t="s">
        <v>120</v>
      </c>
      <c r="E485" s="106" t="s">
        <v>350</v>
      </c>
      <c r="F485" s="107" t="s">
        <v>236</v>
      </c>
    </row>
    <row r="486" spans="1:6" s="104" customFormat="1" ht="12.75">
      <c r="A486" s="323" t="s">
        <v>17</v>
      </c>
      <c r="B486" s="325" t="s">
        <v>18</v>
      </c>
      <c r="C486" s="325" t="s">
        <v>19</v>
      </c>
      <c r="D486" s="326" t="s">
        <v>20</v>
      </c>
      <c r="E486" s="323" t="s">
        <v>21</v>
      </c>
      <c r="F486" s="323" t="s">
        <v>22</v>
      </c>
    </row>
    <row r="487" spans="1:6" s="156" customFormat="1" ht="35.1" customHeight="1">
      <c r="A487" s="313">
        <v>1</v>
      </c>
      <c r="B487" s="294" t="s">
        <v>457</v>
      </c>
      <c r="C487" s="327" t="s">
        <v>458</v>
      </c>
      <c r="D487" s="313" t="s">
        <v>459</v>
      </c>
      <c r="E487" s="294" t="s">
        <v>460</v>
      </c>
      <c r="F487" s="314" t="s">
        <v>461</v>
      </c>
    </row>
    <row r="488" spans="1:6" s="156" customFormat="1" ht="35.1" customHeight="1">
      <c r="A488" s="626">
        <v>2</v>
      </c>
      <c r="B488" s="624" t="s">
        <v>462</v>
      </c>
      <c r="C488" s="625" t="s">
        <v>463</v>
      </c>
      <c r="D488" s="626" t="s">
        <v>464</v>
      </c>
      <c r="E488" s="624" t="s">
        <v>465</v>
      </c>
      <c r="F488" s="627" t="s">
        <v>466</v>
      </c>
    </row>
    <row r="489" spans="1:6" s="156" customFormat="1" ht="35.1" customHeight="1">
      <c r="A489" s="626"/>
      <c r="B489" s="624"/>
      <c r="C489" s="625"/>
      <c r="D489" s="626"/>
      <c r="E489" s="624"/>
      <c r="F489" s="627"/>
    </row>
    <row r="490" spans="1:6" s="156" customFormat="1" ht="35.1" customHeight="1">
      <c r="A490" s="313">
        <v>3</v>
      </c>
      <c r="B490" s="294" t="s">
        <v>467</v>
      </c>
      <c r="C490" s="327" t="s">
        <v>468</v>
      </c>
      <c r="D490" s="313" t="s">
        <v>469</v>
      </c>
      <c r="E490" s="294" t="s">
        <v>470</v>
      </c>
      <c r="F490" s="314" t="s">
        <v>471</v>
      </c>
    </row>
    <row r="491" spans="1:6" s="177" customFormat="1">
      <c r="A491" s="118"/>
      <c r="B491" s="120"/>
      <c r="C491" s="120"/>
      <c r="D491" s="146"/>
      <c r="E491" s="120"/>
    </row>
    <row r="492" spans="1:6" s="177" customFormat="1">
      <c r="A492" s="118"/>
      <c r="B492" s="120"/>
      <c r="C492" s="120"/>
      <c r="D492" s="146"/>
      <c r="E492" s="120"/>
      <c r="F492" s="186"/>
    </row>
    <row r="493" spans="1:6" s="177" customFormat="1">
      <c r="A493" s="118"/>
      <c r="B493" s="120"/>
      <c r="C493" s="120"/>
      <c r="D493" s="146"/>
      <c r="E493" s="120"/>
    </row>
    <row r="494" spans="1:6" s="177" customFormat="1" ht="18">
      <c r="A494" s="118"/>
      <c r="B494" s="126"/>
      <c r="C494" s="196"/>
      <c r="D494" s="218"/>
      <c r="E494" s="417" t="str">
        <f>'JANJI IV'!B33</f>
        <v>Duri,      Agustus 2017</v>
      </c>
    </row>
    <row r="495" spans="1:6" s="177" customFormat="1" ht="18">
      <c r="A495" s="118"/>
      <c r="B495" s="228" t="s">
        <v>157</v>
      </c>
      <c r="C495" s="126"/>
      <c r="D495" s="218"/>
      <c r="E495" s="231" t="s">
        <v>158</v>
      </c>
    </row>
    <row r="496" spans="1:6" s="177" customFormat="1" ht="87" customHeight="1">
      <c r="A496" s="118"/>
      <c r="B496" s="348" t="str">
        <f>'[1]JANJI IV'!A567</f>
        <v>Kepala Bidang Hubungan Industrial dan Jaminan Sosial Tenaga Kerja Dinas Tenaga Kerja dan Transmigrasi Kabupaten Bengkalis,</v>
      </c>
      <c r="C496" s="126"/>
      <c r="D496" s="218"/>
      <c r="E496" s="322" t="str">
        <f>'JANJI IV'!B791</f>
        <v xml:space="preserve">Kasi Pengupahan dan Jaminan Sosial Tenaga Kerja Dinas Tenaga dan Kerja  Transmigrasi Kabupaten Bengkalis,
</v>
      </c>
    </row>
    <row r="497" spans="1:5" s="177" customFormat="1" ht="18">
      <c r="A497" s="118"/>
      <c r="B497" s="130"/>
      <c r="C497" s="126"/>
      <c r="D497" s="218"/>
      <c r="E497" s="128"/>
    </row>
    <row r="498" spans="1:5" s="177" customFormat="1" ht="18">
      <c r="A498" s="118"/>
      <c r="B498" s="130"/>
      <c r="C498" s="126"/>
      <c r="D498" s="218"/>
      <c r="E498" s="128"/>
    </row>
    <row r="499" spans="1:5" s="177" customFormat="1" ht="18">
      <c r="A499" s="118"/>
      <c r="B499" s="130"/>
      <c r="C499" s="126"/>
      <c r="D499" s="218"/>
      <c r="E499" s="128"/>
    </row>
    <row r="500" spans="1:5" s="177" customFormat="1" ht="18">
      <c r="A500" s="118"/>
      <c r="B500" s="130"/>
      <c r="C500" s="126"/>
      <c r="D500" s="218"/>
      <c r="E500" s="128"/>
    </row>
    <row r="501" spans="1:5" s="177" customFormat="1" ht="18">
      <c r="A501" s="118"/>
      <c r="B501" s="128" t="str">
        <f>'[1]JANJI IV'!A572</f>
        <v xml:space="preserve">H. RAMLIS, SH </v>
      </c>
      <c r="C501" s="126"/>
      <c r="D501" s="218"/>
      <c r="E501" s="335" t="str">
        <f>'[1]JANJI IV'!B572</f>
        <v xml:space="preserve">NURZAMAN, SH </v>
      </c>
    </row>
    <row r="502" spans="1:5" s="177" customFormat="1" ht="18">
      <c r="A502" s="118"/>
      <c r="B502" s="128" t="str">
        <f>'[1]JANJI IV'!A573</f>
        <v>Pembina (IV/a)</v>
      </c>
      <c r="C502" s="126"/>
      <c r="D502" s="218"/>
      <c r="E502" s="128" t="str">
        <f>'[1]JANJI IV'!B573</f>
        <v>Penata (III/c)</v>
      </c>
    </row>
    <row r="503" spans="1:5" s="177" customFormat="1" ht="18">
      <c r="A503" s="118"/>
      <c r="B503" s="128" t="str">
        <f>'[1]JANJI IV'!A574</f>
        <v>NIP 19630917 198603 1 003</v>
      </c>
      <c r="C503" s="126"/>
      <c r="D503" s="211"/>
      <c r="E503" s="330" t="str">
        <f>'[1]JANJI IV'!B574</f>
        <v>NIP 19840922 200903 1 005</v>
      </c>
    </row>
    <row r="504" spans="1:5" s="177" customFormat="1">
      <c r="A504" s="118"/>
      <c r="B504" s="120"/>
      <c r="C504" s="120"/>
      <c r="D504" s="146"/>
      <c r="E504" s="120"/>
    </row>
    <row r="505" spans="1:5" s="177" customFormat="1">
      <c r="A505" s="118"/>
      <c r="B505" s="120"/>
      <c r="C505" s="120"/>
      <c r="D505" s="146"/>
    </row>
    <row r="506" spans="1:5" s="177" customFormat="1">
      <c r="A506" s="118"/>
      <c r="B506" s="120"/>
      <c r="C506" s="120"/>
      <c r="D506" s="146"/>
    </row>
    <row r="507" spans="1:5" s="177" customFormat="1">
      <c r="A507" s="118"/>
      <c r="B507" s="120"/>
      <c r="C507" s="120"/>
      <c r="D507" s="146"/>
    </row>
    <row r="508" spans="1:5" s="177" customFormat="1">
      <c r="A508" s="118"/>
      <c r="B508" s="120"/>
      <c r="C508" s="120"/>
      <c r="D508" s="146"/>
      <c r="E508" s="120"/>
    </row>
    <row r="509" spans="1:5" s="177" customFormat="1">
      <c r="A509" s="118"/>
      <c r="B509" s="120"/>
      <c r="C509" s="120"/>
      <c r="D509" s="146"/>
      <c r="E509" s="120"/>
    </row>
    <row r="510" spans="1:5" s="177" customFormat="1">
      <c r="A510" s="118"/>
      <c r="B510" s="120"/>
      <c r="C510" s="120"/>
      <c r="D510" s="146"/>
      <c r="E510" s="120"/>
    </row>
    <row r="511" spans="1:5" s="177" customFormat="1">
      <c r="A511" s="118"/>
      <c r="B511" s="120"/>
      <c r="C511" s="120"/>
      <c r="D511" s="146"/>
      <c r="E511" s="120"/>
    </row>
    <row r="512" spans="1:5" s="177" customFormat="1">
      <c r="A512" s="118"/>
      <c r="B512" s="120"/>
      <c r="C512" s="120"/>
      <c r="D512" s="146"/>
      <c r="E512" s="120"/>
    </row>
    <row r="513" spans="1:6" s="177" customFormat="1">
      <c r="A513" s="118"/>
      <c r="B513" s="120"/>
      <c r="C513" s="120"/>
      <c r="D513" s="146"/>
      <c r="E513" s="120"/>
    </row>
    <row r="514" spans="1:6" s="177" customFormat="1">
      <c r="A514" s="118"/>
      <c r="B514" s="120"/>
      <c r="C514" s="120"/>
      <c r="D514" s="146"/>
      <c r="E514" s="120"/>
    </row>
    <row r="515" spans="1:6" s="177" customFormat="1">
      <c r="A515" s="118"/>
      <c r="B515" s="120"/>
      <c r="C515" s="120"/>
      <c r="D515" s="146"/>
      <c r="E515" s="120"/>
    </row>
    <row r="516" spans="1:6" s="177" customFormat="1">
      <c r="A516" s="118"/>
      <c r="B516" s="120"/>
      <c r="C516" s="120"/>
      <c r="D516" s="146"/>
      <c r="E516" s="120"/>
    </row>
    <row r="517" spans="1:6" s="177" customFormat="1">
      <c r="A517" s="118"/>
      <c r="B517" s="120"/>
      <c r="C517" s="120"/>
      <c r="D517" s="146"/>
      <c r="E517" s="120"/>
    </row>
    <row r="518" spans="1:6" s="177" customFormat="1">
      <c r="A518" s="118"/>
      <c r="B518" s="120"/>
      <c r="C518" s="120"/>
      <c r="D518" s="146"/>
      <c r="E518" s="120"/>
    </row>
    <row r="519" spans="1:6" s="177" customFormat="1">
      <c r="A519" s="118"/>
      <c r="B519" s="120"/>
      <c r="C519" s="120"/>
      <c r="D519" s="146"/>
      <c r="E519" s="120"/>
    </row>
    <row r="520" spans="1:6" ht="20.25">
      <c r="A520" s="621" t="s">
        <v>347</v>
      </c>
      <c r="B520" s="621"/>
      <c r="C520" s="621"/>
      <c r="D520" s="621"/>
      <c r="E520" s="621"/>
      <c r="F520" s="621"/>
    </row>
    <row r="521" spans="1:6" ht="20.25">
      <c r="A521" s="621" t="str">
        <f>A482</f>
        <v>DINAS TENAGA KERJA DAN TRANSMIGRASI KABUPATEN BENGKALIS</v>
      </c>
      <c r="B521" s="621"/>
      <c r="C521" s="621"/>
      <c r="D521" s="621"/>
      <c r="E521" s="621"/>
      <c r="F521" s="621"/>
    </row>
    <row r="522" spans="1:6" ht="15.75">
      <c r="A522" s="135"/>
      <c r="B522" s="135"/>
      <c r="C522" s="135"/>
      <c r="D522" s="135"/>
      <c r="E522" s="135"/>
    </row>
    <row r="523" spans="1:6" ht="15.75">
      <c r="A523" s="135"/>
      <c r="B523" s="135"/>
      <c r="C523" s="135"/>
      <c r="D523" s="135"/>
      <c r="E523" s="135"/>
    </row>
    <row r="524" spans="1:6" s="135" customFormat="1" ht="23.25" customHeight="1">
      <c r="A524" s="105" t="s">
        <v>195</v>
      </c>
      <c r="B524" s="106" t="s">
        <v>348</v>
      </c>
      <c r="C524" s="106" t="s">
        <v>349</v>
      </c>
      <c r="D524" s="107" t="s">
        <v>120</v>
      </c>
      <c r="E524" s="106" t="s">
        <v>350</v>
      </c>
      <c r="F524" s="107" t="s">
        <v>236</v>
      </c>
    </row>
    <row r="525" spans="1:6" s="104" customFormat="1" ht="12.75">
      <c r="A525" s="323" t="s">
        <v>17</v>
      </c>
      <c r="B525" s="325" t="s">
        <v>18</v>
      </c>
      <c r="C525" s="325" t="s">
        <v>19</v>
      </c>
      <c r="D525" s="326" t="s">
        <v>20</v>
      </c>
      <c r="E525" s="323" t="s">
        <v>21</v>
      </c>
      <c r="F525" s="323" t="s">
        <v>22</v>
      </c>
    </row>
    <row r="526" spans="1:6" s="156" customFormat="1" ht="39.75" customHeight="1">
      <c r="A526" s="313">
        <v>1</v>
      </c>
      <c r="B526" s="294" t="s">
        <v>472</v>
      </c>
      <c r="C526" s="327" t="s">
        <v>473</v>
      </c>
      <c r="D526" s="313" t="s">
        <v>474</v>
      </c>
      <c r="E526" s="294" t="s">
        <v>475</v>
      </c>
      <c r="F526" s="314" t="s">
        <v>476</v>
      </c>
    </row>
    <row r="527" spans="1:6" s="156" customFormat="1" ht="48" customHeight="1">
      <c r="A527" s="313">
        <v>2</v>
      </c>
      <c r="B527" s="294" t="s">
        <v>477</v>
      </c>
      <c r="C527" s="327" t="s">
        <v>478</v>
      </c>
      <c r="D527" s="313" t="s">
        <v>459</v>
      </c>
      <c r="E527" s="294" t="s">
        <v>479</v>
      </c>
      <c r="F527" s="314" t="s">
        <v>480</v>
      </c>
    </row>
    <row r="528" spans="1:6" s="177" customFormat="1">
      <c r="A528" s="118"/>
      <c r="B528" s="120"/>
      <c r="C528" s="120"/>
      <c r="D528" s="146"/>
      <c r="E528" s="120"/>
    </row>
    <row r="529" spans="1:6" s="177" customFormat="1">
      <c r="A529" s="118"/>
      <c r="B529" s="120"/>
      <c r="C529" s="120"/>
      <c r="D529" s="146"/>
      <c r="E529" s="120"/>
      <c r="F529" s="186"/>
    </row>
    <row r="530" spans="1:6" s="177" customFormat="1">
      <c r="A530" s="118"/>
      <c r="B530" s="120"/>
      <c r="C530" s="120"/>
      <c r="D530" s="146"/>
      <c r="E530" s="120"/>
    </row>
    <row r="531" spans="1:6" s="218" customFormat="1" ht="18">
      <c r="A531" s="124"/>
      <c r="B531" s="126"/>
      <c r="C531" s="196"/>
      <c r="E531" s="417" t="str">
        <f>'JANJI IV'!B33</f>
        <v>Duri,      Agustus 2017</v>
      </c>
    </row>
    <row r="532" spans="1:6" s="218" customFormat="1" ht="18">
      <c r="A532" s="124"/>
      <c r="B532" s="228" t="s">
        <v>157</v>
      </c>
      <c r="C532" s="126"/>
      <c r="E532" s="231" t="s">
        <v>158</v>
      </c>
    </row>
    <row r="533" spans="1:6" s="218" customFormat="1" ht="76.5" customHeight="1">
      <c r="A533" s="124"/>
      <c r="B533" s="348" t="str">
        <f>'[1]JANJI IV'!A619</f>
        <v>Kepala Bidang Hubungan Industrial dan Jaminan Sosial Tenaga Kerja Dinas Tenaga Kerja dan Transmigrasi Kabupaten Bengkalis,</v>
      </c>
      <c r="C533" s="126"/>
      <c r="E533" s="197" t="str">
        <f>'[1]JANJI IV'!B619</f>
        <v>Kasi Penyelesaian Perselisihan Hubungan Industrial Dinas Tenaga dan Kerja  Transmigrasi Kabupaten Bengkalis,</v>
      </c>
    </row>
    <row r="534" spans="1:6" s="218" customFormat="1" ht="18">
      <c r="A534" s="124"/>
      <c r="B534" s="130"/>
      <c r="C534" s="126"/>
      <c r="E534" s="128"/>
    </row>
    <row r="535" spans="1:6" s="218" customFormat="1" ht="18">
      <c r="A535" s="124"/>
      <c r="B535" s="130"/>
      <c r="C535" s="126"/>
      <c r="E535" s="128"/>
    </row>
    <row r="536" spans="1:6" s="218" customFormat="1" ht="18">
      <c r="A536" s="124"/>
      <c r="B536" s="130"/>
      <c r="C536" s="126"/>
      <c r="E536" s="128"/>
    </row>
    <row r="537" spans="1:6" s="218" customFormat="1" ht="18">
      <c r="A537" s="124"/>
      <c r="B537" s="130"/>
      <c r="C537" s="126"/>
      <c r="E537" s="128"/>
    </row>
    <row r="538" spans="1:6" s="218" customFormat="1" ht="18">
      <c r="A538" s="124"/>
      <c r="B538" s="128" t="str">
        <f>'[1]JANJI IV'!A624</f>
        <v xml:space="preserve">H. RAMLIS, SH </v>
      </c>
      <c r="C538" s="126"/>
      <c r="E538" s="330" t="str">
        <f>'[1]JANJI IV'!B624</f>
        <v xml:space="preserve">ROBIN BARUS </v>
      </c>
    </row>
    <row r="539" spans="1:6" s="218" customFormat="1" ht="18">
      <c r="A539" s="124"/>
      <c r="B539" s="128" t="str">
        <f>'[1]JANJI IV'!A625</f>
        <v>Pembina (IV/a)</v>
      </c>
      <c r="C539" s="126"/>
      <c r="E539" s="128" t="str">
        <f>'[1]JANJI IV'!B625</f>
        <v>Penata Tk. I (III/d)</v>
      </c>
    </row>
    <row r="540" spans="1:6" s="218" customFormat="1" ht="18">
      <c r="A540" s="124"/>
      <c r="B540" s="128" t="str">
        <f>'[1]JANJI IV'!A626</f>
        <v>NIP 19630917 198603 1 003</v>
      </c>
      <c r="C540" s="126"/>
      <c r="D540" s="211"/>
      <c r="E540" s="330" t="str">
        <f>'[1]JANJI IV'!B626</f>
        <v>NIP 19600614 198303 1 005</v>
      </c>
    </row>
    <row r="541" spans="1:6" s="177" customFormat="1">
      <c r="A541" s="118"/>
      <c r="B541" s="120"/>
      <c r="C541" s="120"/>
      <c r="D541" s="146"/>
      <c r="E541" s="120"/>
    </row>
    <row r="542" spans="1:6" s="177" customFormat="1">
      <c r="A542" s="118"/>
      <c r="B542" s="120"/>
      <c r="C542" s="120"/>
      <c r="D542" s="146"/>
      <c r="E542" s="120"/>
    </row>
    <row r="543" spans="1:6" s="177" customFormat="1">
      <c r="A543" s="118"/>
      <c r="B543" s="120"/>
      <c r="C543" s="120"/>
      <c r="D543" s="146"/>
      <c r="E543" s="120"/>
    </row>
    <row r="544" spans="1:6" s="177" customFormat="1">
      <c r="A544" s="118"/>
      <c r="B544" s="120"/>
      <c r="C544" s="120"/>
      <c r="D544" s="146"/>
      <c r="E544" s="120"/>
    </row>
    <row r="545" spans="1:5" s="177" customFormat="1">
      <c r="A545" s="118"/>
      <c r="B545" s="120"/>
      <c r="C545" s="120"/>
      <c r="D545" s="146"/>
      <c r="E545" s="120"/>
    </row>
    <row r="546" spans="1:5" s="177" customFormat="1">
      <c r="A546" s="118"/>
      <c r="B546" s="120"/>
      <c r="C546" s="120"/>
      <c r="D546" s="146"/>
      <c r="E546" s="120"/>
    </row>
    <row r="547" spans="1:5" s="177" customFormat="1">
      <c r="A547" s="118"/>
      <c r="B547" s="120"/>
      <c r="C547" s="120"/>
      <c r="D547" s="146"/>
      <c r="E547" s="120"/>
    </row>
    <row r="548" spans="1:5" s="177" customFormat="1">
      <c r="A548" s="118"/>
      <c r="B548" s="120"/>
      <c r="C548" s="120"/>
      <c r="D548" s="146"/>
      <c r="E548" s="120"/>
    </row>
    <row r="549" spans="1:5" s="177" customFormat="1">
      <c r="A549" s="118"/>
      <c r="B549" s="120"/>
      <c r="C549" s="120"/>
      <c r="D549" s="146"/>
      <c r="E549" s="120"/>
    </row>
    <row r="550" spans="1:5" s="177" customFormat="1">
      <c r="A550" s="118"/>
      <c r="B550" s="120"/>
      <c r="C550" s="120"/>
      <c r="D550" s="146"/>
      <c r="E550" s="120"/>
    </row>
    <row r="551" spans="1:5" s="177" customFormat="1">
      <c r="A551" s="118"/>
      <c r="B551" s="120"/>
      <c r="C551" s="120"/>
      <c r="D551" s="146"/>
      <c r="E551" s="120"/>
    </row>
    <row r="552" spans="1:5" s="177" customFormat="1">
      <c r="A552" s="118"/>
      <c r="B552" s="120"/>
      <c r="C552" s="120"/>
      <c r="D552" s="146"/>
      <c r="E552" s="120"/>
    </row>
    <row r="553" spans="1:5" s="177" customFormat="1">
      <c r="A553" s="118"/>
      <c r="B553" s="120"/>
      <c r="C553" s="120"/>
      <c r="D553" s="146"/>
      <c r="E553" s="120"/>
    </row>
    <row r="554" spans="1:5" s="177" customFormat="1">
      <c r="A554" s="118"/>
      <c r="B554" s="120"/>
      <c r="C554" s="120"/>
      <c r="D554" s="146"/>
      <c r="E554" s="120"/>
    </row>
    <row r="555" spans="1:5" s="177" customFormat="1">
      <c r="A555" s="118"/>
      <c r="B555" s="120"/>
      <c r="C555" s="120"/>
      <c r="D555" s="146"/>
      <c r="E555" s="120"/>
    </row>
    <row r="556" spans="1:5" s="177" customFormat="1">
      <c r="A556" s="118"/>
      <c r="B556" s="120"/>
      <c r="C556" s="120"/>
      <c r="D556" s="146"/>
      <c r="E556" s="120"/>
    </row>
    <row r="557" spans="1:5" s="177" customFormat="1">
      <c r="A557" s="118"/>
      <c r="B557" s="120"/>
      <c r="C557" s="120"/>
      <c r="D557" s="146"/>
      <c r="E557" s="120"/>
    </row>
    <row r="558" spans="1:5" s="177" customFormat="1">
      <c r="A558" s="118"/>
      <c r="B558" s="120"/>
      <c r="C558" s="120"/>
      <c r="D558" s="146"/>
      <c r="E558" s="120"/>
    </row>
    <row r="559" spans="1:5" s="177" customFormat="1">
      <c r="A559" s="118"/>
      <c r="B559" s="120"/>
      <c r="C559" s="120"/>
      <c r="D559" s="146"/>
      <c r="E559" s="120"/>
    </row>
    <row r="560" spans="1:5" s="177" customFormat="1">
      <c r="A560" s="118"/>
      <c r="B560" s="120"/>
      <c r="C560" s="120"/>
      <c r="D560" s="146"/>
      <c r="E560" s="120"/>
    </row>
    <row r="561" spans="1:6" s="177" customFormat="1">
      <c r="A561" s="118"/>
      <c r="B561" s="120"/>
      <c r="C561" s="120"/>
      <c r="D561" s="146"/>
      <c r="E561" s="120"/>
    </row>
    <row r="562" spans="1:6" s="177" customFormat="1">
      <c r="A562" s="118"/>
      <c r="B562" s="120"/>
      <c r="C562" s="120"/>
      <c r="D562" s="146"/>
      <c r="E562" s="120"/>
    </row>
    <row r="563" spans="1:6" ht="20.25">
      <c r="A563" s="621" t="s">
        <v>347</v>
      </c>
      <c r="B563" s="621"/>
      <c r="C563" s="621"/>
      <c r="D563" s="621"/>
      <c r="E563" s="621"/>
      <c r="F563" s="621"/>
    </row>
    <row r="564" spans="1:6" ht="20.25">
      <c r="A564" s="621" t="str">
        <f>A521</f>
        <v>DINAS TENAGA KERJA DAN TRANSMIGRASI KABUPATEN BENGKALIS</v>
      </c>
      <c r="B564" s="621"/>
      <c r="C564" s="621"/>
      <c r="D564" s="621"/>
      <c r="E564" s="621"/>
      <c r="F564" s="621"/>
    </row>
    <row r="565" spans="1:6" ht="15.75">
      <c r="A565" s="135"/>
      <c r="B565" s="135"/>
      <c r="C565" s="135"/>
      <c r="D565" s="135"/>
      <c r="E565" s="135"/>
    </row>
    <row r="566" spans="1:6" ht="15.75">
      <c r="A566" s="135"/>
      <c r="B566" s="135"/>
      <c r="C566" s="135"/>
      <c r="D566" s="135"/>
      <c r="E566" s="135"/>
    </row>
    <row r="567" spans="1:6" s="135" customFormat="1" ht="23.25" customHeight="1">
      <c r="A567" s="105" t="s">
        <v>195</v>
      </c>
      <c r="B567" s="106" t="s">
        <v>348</v>
      </c>
      <c r="C567" s="106" t="s">
        <v>349</v>
      </c>
      <c r="D567" s="107" t="s">
        <v>120</v>
      </c>
      <c r="E567" s="106" t="s">
        <v>350</v>
      </c>
      <c r="F567" s="107" t="s">
        <v>236</v>
      </c>
    </row>
    <row r="568" spans="1:6" s="104" customFormat="1" ht="12.75">
      <c r="A568" s="323" t="s">
        <v>17</v>
      </c>
      <c r="B568" s="325" t="s">
        <v>18</v>
      </c>
      <c r="C568" s="325" t="s">
        <v>19</v>
      </c>
      <c r="D568" s="326" t="s">
        <v>20</v>
      </c>
      <c r="E568" s="323" t="s">
        <v>21</v>
      </c>
      <c r="F568" s="323" t="s">
        <v>22</v>
      </c>
    </row>
    <row r="569" spans="1:6" s="156" customFormat="1" ht="33" customHeight="1">
      <c r="A569" s="626">
        <v>1</v>
      </c>
      <c r="B569" s="624" t="s">
        <v>481</v>
      </c>
      <c r="C569" s="625" t="s">
        <v>482</v>
      </c>
      <c r="D569" s="626" t="s">
        <v>483</v>
      </c>
      <c r="E569" s="624" t="s">
        <v>484</v>
      </c>
      <c r="F569" s="627" t="s">
        <v>485</v>
      </c>
    </row>
    <row r="570" spans="1:6">
      <c r="A570" s="626"/>
      <c r="B570" s="624"/>
      <c r="C570" s="625"/>
      <c r="D570" s="626"/>
      <c r="E570" s="624"/>
      <c r="F570" s="627"/>
    </row>
    <row r="571" spans="1:6" s="177" customFormat="1">
      <c r="A571" s="118"/>
      <c r="B571" s="120"/>
      <c r="C571" s="120"/>
      <c r="D571" s="146"/>
      <c r="E571" s="120"/>
    </row>
    <row r="572" spans="1:6" s="218" customFormat="1" ht="18">
      <c r="A572" s="124"/>
      <c r="B572" s="126"/>
      <c r="C572" s="219"/>
      <c r="E572" s="412" t="str">
        <f>'JANJI IV'!B33</f>
        <v>Duri,      Agustus 2017</v>
      </c>
    </row>
    <row r="573" spans="1:6" s="218" customFormat="1" ht="18">
      <c r="A573" s="124"/>
      <c r="B573" s="233" t="s">
        <v>157</v>
      </c>
      <c r="C573" s="219"/>
      <c r="E573" s="128" t="s">
        <v>158</v>
      </c>
    </row>
    <row r="574" spans="1:6" s="218" customFormat="1" ht="54">
      <c r="A574" s="124"/>
      <c r="B574" s="197" t="str">
        <f>'[1]JANJI IV'!A673</f>
        <v>Kepala Bidang Transmigrasi Dinas Tenaga Kerja dan Transmigrasi Kabupaten Bengkalis,</v>
      </c>
      <c r="C574" s="126"/>
      <c r="E574" s="322" t="str">
        <f>'[1]JANJI IV'!B673</f>
        <v>Kasi Perencanaan Kawasan Transmigrasi Dinas Tenaga dan Kerja  Transmigrasi Kabupaten Bengkalis,</v>
      </c>
    </row>
    <row r="575" spans="1:6" s="218" customFormat="1" ht="18">
      <c r="A575" s="124"/>
      <c r="B575" s="128"/>
      <c r="C575" s="126"/>
      <c r="E575" s="127"/>
    </row>
    <row r="576" spans="1:6" s="218" customFormat="1" ht="18">
      <c r="A576" s="124"/>
      <c r="B576" s="128"/>
      <c r="C576" s="126"/>
      <c r="D576" s="211"/>
      <c r="E576" s="127"/>
    </row>
    <row r="577" spans="1:5" s="218" customFormat="1" ht="18">
      <c r="A577" s="124"/>
      <c r="B577" s="128"/>
      <c r="C577" s="126"/>
      <c r="D577" s="211"/>
      <c r="E577" s="127"/>
    </row>
    <row r="578" spans="1:5" s="218" customFormat="1" ht="18">
      <c r="A578" s="124"/>
      <c r="B578" s="128"/>
      <c r="C578" s="126"/>
      <c r="D578" s="211"/>
      <c r="E578" s="127"/>
    </row>
    <row r="579" spans="1:5" s="218" customFormat="1" ht="18">
      <c r="A579" s="124"/>
      <c r="B579" s="128" t="str">
        <f>'[1]JANJI IV'!A678</f>
        <v xml:space="preserve">ISNAINI, SKM </v>
      </c>
      <c r="C579" s="126"/>
      <c r="D579" s="128"/>
      <c r="E579" s="128" t="str">
        <f>'[1]JANJI IV'!B678</f>
        <v xml:space="preserve">DARMENDRA, S.Sos </v>
      </c>
    </row>
    <row r="580" spans="1:5" s="218" customFormat="1" ht="18">
      <c r="A580" s="124"/>
      <c r="B580" s="128" t="str">
        <f>'[1]JANJI IV'!A679</f>
        <v>Penata (III/c)</v>
      </c>
      <c r="C580" s="126"/>
      <c r="D580" s="128"/>
      <c r="E580" s="128" t="str">
        <f>'[1]JANJI IV'!B679</f>
        <v>Penata (III/c)</v>
      </c>
    </row>
    <row r="581" spans="1:5" s="218" customFormat="1" ht="18">
      <c r="A581" s="124"/>
      <c r="B581" s="128" t="str">
        <f>'[1]JANJI IV'!A680</f>
        <v>NIP 19690324 198903 2 004</v>
      </c>
      <c r="C581" s="126"/>
      <c r="D581" s="231"/>
      <c r="E581" s="128" t="str">
        <f>'[1]JANJI IV'!B680</f>
        <v>NIP 19780112 201001 1 010</v>
      </c>
    </row>
    <row r="582" spans="1:5" s="177" customFormat="1">
      <c r="A582" s="118"/>
      <c r="B582" s="120"/>
      <c r="C582" s="120"/>
      <c r="D582" s="146"/>
      <c r="E582" s="191"/>
    </row>
    <row r="583" spans="1:5" s="177" customFormat="1">
      <c r="A583" s="118"/>
      <c r="B583" s="120"/>
      <c r="C583" s="120"/>
      <c r="D583" s="146"/>
      <c r="E583" s="120"/>
    </row>
    <row r="584" spans="1:5" s="177" customFormat="1">
      <c r="A584" s="118"/>
      <c r="B584" s="120"/>
      <c r="C584" s="120"/>
      <c r="D584" s="146"/>
      <c r="E584" s="120"/>
    </row>
    <row r="585" spans="1:5" s="177" customFormat="1">
      <c r="A585" s="118"/>
      <c r="B585" s="120"/>
      <c r="C585" s="120"/>
      <c r="D585" s="146"/>
      <c r="E585" s="120"/>
    </row>
    <row r="586" spans="1:5" s="177" customFormat="1">
      <c r="A586" s="118"/>
      <c r="B586" s="120"/>
      <c r="C586" s="120"/>
      <c r="D586" s="146"/>
      <c r="E586" s="120"/>
    </row>
    <row r="587" spans="1:5" s="177" customFormat="1">
      <c r="A587" s="118"/>
      <c r="B587" s="120"/>
      <c r="C587" s="120"/>
      <c r="D587" s="146"/>
      <c r="E587" s="120"/>
    </row>
    <row r="588" spans="1:5" s="177" customFormat="1">
      <c r="A588" s="118"/>
      <c r="B588" s="120"/>
      <c r="C588" s="120"/>
      <c r="D588" s="146"/>
      <c r="E588" s="120"/>
    </row>
    <row r="589" spans="1:5" s="177" customFormat="1">
      <c r="A589" s="118"/>
      <c r="B589" s="120"/>
      <c r="C589" s="120"/>
      <c r="D589" s="146"/>
      <c r="E589" s="120"/>
    </row>
    <row r="590" spans="1:5" s="177" customFormat="1">
      <c r="A590" s="118"/>
      <c r="B590" s="120"/>
      <c r="C590" s="120"/>
      <c r="D590" s="146"/>
      <c r="E590" s="120"/>
    </row>
    <row r="591" spans="1:5" s="177" customFormat="1">
      <c r="A591" s="118"/>
      <c r="B591" s="120"/>
      <c r="C591" s="120"/>
      <c r="D591" s="146"/>
      <c r="E591" s="120"/>
    </row>
    <row r="592" spans="1:5" s="177" customFormat="1">
      <c r="A592" s="118"/>
      <c r="B592" s="120"/>
      <c r="C592" s="120"/>
      <c r="D592" s="146"/>
      <c r="E592" s="120"/>
    </row>
    <row r="593" spans="1:6" s="177" customFormat="1">
      <c r="A593" s="118"/>
      <c r="B593" s="120"/>
      <c r="C593" s="120"/>
      <c r="D593" s="146"/>
      <c r="E593" s="120"/>
    </row>
    <row r="594" spans="1:6" s="177" customFormat="1">
      <c r="A594" s="118"/>
      <c r="B594" s="120"/>
      <c r="C594" s="120"/>
      <c r="D594" s="146"/>
      <c r="E594" s="120"/>
    </row>
    <row r="595" spans="1:6" s="177" customFormat="1">
      <c r="A595" s="118"/>
      <c r="B595" s="120"/>
      <c r="C595" s="120"/>
      <c r="D595" s="146"/>
      <c r="E595" s="120"/>
    </row>
    <row r="596" spans="1:6" s="177" customFormat="1">
      <c r="A596" s="118"/>
      <c r="B596" s="120"/>
      <c r="C596" s="120"/>
      <c r="D596" s="146"/>
      <c r="E596" s="120"/>
    </row>
    <row r="597" spans="1:6" s="177" customFormat="1">
      <c r="A597" s="118"/>
      <c r="B597" s="120"/>
      <c r="C597" s="120"/>
      <c r="D597" s="146"/>
      <c r="E597" s="120"/>
    </row>
    <row r="598" spans="1:6" s="177" customFormat="1">
      <c r="A598" s="118"/>
      <c r="B598" s="120"/>
      <c r="C598" s="120"/>
      <c r="D598" s="146"/>
      <c r="E598" s="120"/>
    </row>
    <row r="599" spans="1:6" s="177" customFormat="1">
      <c r="A599" s="118"/>
      <c r="B599" s="120"/>
      <c r="C599" s="120"/>
      <c r="D599" s="146"/>
      <c r="E599" s="120"/>
    </row>
    <row r="600" spans="1:6" s="177" customFormat="1">
      <c r="A600" s="118"/>
      <c r="B600" s="120"/>
      <c r="C600" s="120"/>
      <c r="D600" s="146"/>
      <c r="E600" s="120"/>
    </row>
    <row r="601" spans="1:6" s="177" customFormat="1">
      <c r="A601" s="118"/>
      <c r="B601" s="120"/>
      <c r="C601" s="120"/>
      <c r="D601" s="146"/>
      <c r="E601" s="120"/>
    </row>
    <row r="602" spans="1:6" s="177" customFormat="1">
      <c r="A602" s="118"/>
      <c r="B602" s="120"/>
      <c r="C602" s="120"/>
      <c r="D602" s="146"/>
      <c r="E602" s="120"/>
    </row>
    <row r="603" spans="1:6" s="177" customFormat="1">
      <c r="A603" s="118"/>
      <c r="B603" s="120"/>
      <c r="C603" s="120"/>
      <c r="D603" s="146"/>
      <c r="E603" s="120"/>
    </row>
    <row r="604" spans="1:6" s="177" customFormat="1">
      <c r="A604" s="118"/>
      <c r="B604" s="120"/>
      <c r="C604" s="120"/>
      <c r="D604" s="146"/>
      <c r="E604" s="120"/>
    </row>
    <row r="605" spans="1:6" s="177" customFormat="1">
      <c r="A605" s="118"/>
      <c r="B605" s="120"/>
      <c r="C605" s="120"/>
      <c r="D605" s="146"/>
      <c r="E605" s="120"/>
    </row>
    <row r="606" spans="1:6" s="177" customFormat="1">
      <c r="A606" s="118"/>
      <c r="B606" s="120"/>
      <c r="C606" s="120"/>
      <c r="D606" s="146"/>
      <c r="E606" s="120"/>
    </row>
    <row r="607" spans="1:6" s="177" customFormat="1">
      <c r="A607" s="118"/>
      <c r="B607" s="120"/>
      <c r="C607" s="120"/>
      <c r="D607" s="146"/>
      <c r="E607" s="120"/>
    </row>
    <row r="608" spans="1:6" s="202" customFormat="1" ht="20.25">
      <c r="A608" s="621" t="s">
        <v>347</v>
      </c>
      <c r="B608" s="621"/>
      <c r="C608" s="621"/>
      <c r="D608" s="621"/>
      <c r="E608" s="621"/>
      <c r="F608" s="621"/>
    </row>
    <row r="609" spans="1:6" s="202" customFormat="1" ht="20.25">
      <c r="A609" s="621" t="str">
        <f>A564</f>
        <v>DINAS TENAGA KERJA DAN TRANSMIGRASI KABUPATEN BENGKALIS</v>
      </c>
      <c r="B609" s="621"/>
      <c r="C609" s="621"/>
      <c r="D609" s="621"/>
      <c r="E609" s="621"/>
      <c r="F609" s="621"/>
    </row>
    <row r="610" spans="1:6" ht="15.75">
      <c r="A610" s="135"/>
      <c r="B610" s="135"/>
      <c r="C610" s="135"/>
      <c r="D610" s="135"/>
      <c r="E610" s="135"/>
    </row>
    <row r="611" spans="1:6" ht="15.75">
      <c r="A611" s="135"/>
      <c r="B611" s="135"/>
      <c r="C611" s="135"/>
      <c r="D611" s="135"/>
      <c r="E611" s="135"/>
    </row>
    <row r="612" spans="1:6" s="135" customFormat="1" ht="23.25" customHeight="1">
      <c r="A612" s="105" t="s">
        <v>195</v>
      </c>
      <c r="B612" s="106" t="s">
        <v>348</v>
      </c>
      <c r="C612" s="106" t="s">
        <v>349</v>
      </c>
      <c r="D612" s="107" t="s">
        <v>120</v>
      </c>
      <c r="E612" s="106" t="s">
        <v>350</v>
      </c>
      <c r="F612" s="107" t="s">
        <v>236</v>
      </c>
    </row>
    <row r="613" spans="1:6" s="104" customFormat="1" ht="12.75">
      <c r="A613" s="323" t="s">
        <v>17</v>
      </c>
      <c r="B613" s="325" t="s">
        <v>18</v>
      </c>
      <c r="C613" s="325" t="s">
        <v>19</v>
      </c>
      <c r="D613" s="326" t="s">
        <v>20</v>
      </c>
      <c r="E613" s="323" t="s">
        <v>21</v>
      </c>
      <c r="F613" s="323" t="s">
        <v>22</v>
      </c>
    </row>
    <row r="614" spans="1:6" s="159" customFormat="1" ht="44.45" customHeight="1">
      <c r="A614" s="626">
        <v>1</v>
      </c>
      <c r="B614" s="624" t="s">
        <v>486</v>
      </c>
      <c r="C614" s="625" t="s">
        <v>487</v>
      </c>
      <c r="D614" s="626" t="s">
        <v>488</v>
      </c>
      <c r="E614" s="624" t="s">
        <v>489</v>
      </c>
      <c r="F614" s="627" t="s">
        <v>490</v>
      </c>
    </row>
    <row r="615" spans="1:6" s="159" customFormat="1">
      <c r="A615" s="626"/>
      <c r="B615" s="624"/>
      <c r="C615" s="625"/>
      <c r="D615" s="626"/>
      <c r="E615" s="624"/>
      <c r="F615" s="627"/>
    </row>
    <row r="616" spans="1:6" s="159" customFormat="1">
      <c r="A616" s="182"/>
      <c r="B616" s="120"/>
      <c r="C616" s="120"/>
      <c r="D616" s="188"/>
      <c r="E616" s="120"/>
      <c r="F616" s="189"/>
    </row>
    <row r="617" spans="1:6" s="159" customFormat="1">
      <c r="A617" s="118"/>
      <c r="B617" s="120"/>
      <c r="C617" s="120"/>
      <c r="D617" s="146"/>
      <c r="E617" s="120"/>
    </row>
    <row r="618" spans="1:6" s="232" customFormat="1" ht="18">
      <c r="A618" s="124"/>
      <c r="B618" s="126"/>
      <c r="C618" s="196"/>
      <c r="E618" s="418" t="str">
        <f>'JANJI IV'!B33</f>
        <v>Duri,      Agustus 2017</v>
      </c>
    </row>
    <row r="619" spans="1:6" s="232" customFormat="1" ht="18">
      <c r="A619" s="124"/>
      <c r="B619" s="233" t="s">
        <v>157</v>
      </c>
      <c r="C619" s="126"/>
      <c r="E619" s="128" t="s">
        <v>158</v>
      </c>
    </row>
    <row r="620" spans="1:6" s="232" customFormat="1" ht="74.25" customHeight="1">
      <c r="A620" s="124"/>
      <c r="B620" s="322" t="str">
        <f>'[1]JANJI IV'!A725</f>
        <v>Kepala Bidang Transmigrasi Dinas Tenaga Kerja dan Transmigrasi Kabupaten Bengkalis,</v>
      </c>
      <c r="C620" s="126"/>
      <c r="E620" s="322" t="str">
        <f>'[1]JANJI IV'!B725</f>
        <v>Kasi Pembangunan Permukiman Transmigrasi dan Penataan Persebaran Penduduk Dinas Tenaga dan Kerja  Transmigrasi Kabupaten Bengkalis</v>
      </c>
    </row>
    <row r="621" spans="1:6" s="232" customFormat="1" ht="18">
      <c r="A621" s="124"/>
      <c r="B621" s="130"/>
      <c r="C621" s="126"/>
      <c r="E621" s="128"/>
    </row>
    <row r="622" spans="1:6" s="232" customFormat="1" ht="18">
      <c r="A622" s="124"/>
      <c r="B622" s="130"/>
      <c r="C622" s="126"/>
      <c r="E622" s="128"/>
    </row>
    <row r="623" spans="1:6" s="232" customFormat="1" ht="18">
      <c r="A623" s="124"/>
      <c r="B623" s="130"/>
      <c r="C623" s="126"/>
      <c r="E623" s="128"/>
    </row>
    <row r="624" spans="1:6" s="232" customFormat="1" ht="18">
      <c r="A624" s="124"/>
      <c r="B624" s="130"/>
      <c r="C624" s="126"/>
      <c r="E624" s="336"/>
    </row>
    <row r="625" spans="1:6" s="232" customFormat="1" ht="18">
      <c r="A625" s="124"/>
      <c r="B625" s="128" t="str">
        <f>'[1]JANJI IV'!A730</f>
        <v xml:space="preserve">ISNAINI, SKM </v>
      </c>
      <c r="C625" s="126"/>
      <c r="E625" s="332" t="str">
        <f>'[1]JANJI IV'!B730</f>
        <v xml:space="preserve">Dra. LINDA </v>
      </c>
    </row>
    <row r="626" spans="1:6" s="232" customFormat="1" ht="18">
      <c r="A626" s="124"/>
      <c r="B626" s="128" t="str">
        <f>'[1]JANJI IV'!A731</f>
        <v>Penata (III/c)</v>
      </c>
      <c r="C626" s="126"/>
      <c r="E626" s="128" t="str">
        <f>'[1]JANJI IV'!B731</f>
        <v>Penata Tk. I (III/d)</v>
      </c>
    </row>
    <row r="627" spans="1:6" s="232" customFormat="1" ht="18">
      <c r="A627" s="124"/>
      <c r="B627" s="128" t="str">
        <f>'[1]JANJI IV'!A732</f>
        <v>NIP 19690324 198903 2 004</v>
      </c>
      <c r="C627" s="126"/>
      <c r="D627" s="211"/>
      <c r="E627" s="329" t="str">
        <f>'[1]JANJI IV'!B732</f>
        <v>NIP 19651007 199403 2 004</v>
      </c>
    </row>
    <row r="628" spans="1:6" s="159" customFormat="1">
      <c r="A628" s="118"/>
      <c r="B628" s="122"/>
      <c r="C628" s="120"/>
      <c r="D628" s="146"/>
      <c r="E628" s="164"/>
    </row>
    <row r="629" spans="1:6" s="159" customFormat="1">
      <c r="A629" s="118"/>
      <c r="B629" s="122"/>
      <c r="C629" s="120"/>
      <c r="D629" s="146"/>
      <c r="E629" s="164"/>
    </row>
    <row r="630" spans="1:6" s="159" customFormat="1">
      <c r="A630" s="118"/>
      <c r="B630" s="122"/>
      <c r="C630" s="120"/>
      <c r="D630" s="146"/>
      <c r="E630" s="164"/>
    </row>
    <row r="631" spans="1:6" s="159" customFormat="1">
      <c r="A631" s="118"/>
      <c r="B631" s="122"/>
      <c r="C631" s="120"/>
      <c r="D631" s="146"/>
      <c r="E631" s="164"/>
    </row>
    <row r="632" spans="1:6" s="159" customFormat="1">
      <c r="A632" s="118"/>
      <c r="B632" s="122"/>
      <c r="C632" s="120"/>
      <c r="D632" s="146"/>
      <c r="E632" s="164"/>
    </row>
    <row r="633" spans="1:6" s="159" customFormat="1">
      <c r="A633" s="118"/>
      <c r="B633" s="122"/>
      <c r="C633" s="120"/>
      <c r="D633" s="146"/>
      <c r="E633" s="164"/>
    </row>
    <row r="634" spans="1:6" s="159" customFormat="1">
      <c r="A634" s="118"/>
      <c r="B634" s="122"/>
      <c r="C634" s="120"/>
      <c r="D634" s="146"/>
      <c r="E634" s="164"/>
    </row>
    <row r="635" spans="1:6" s="159" customFormat="1">
      <c r="A635" s="118"/>
      <c r="B635" s="122"/>
      <c r="C635" s="120"/>
      <c r="D635" s="146"/>
      <c r="E635" s="164"/>
    </row>
    <row r="636" spans="1:6" s="159" customFormat="1">
      <c r="A636" s="118"/>
      <c r="B636" s="122"/>
      <c r="C636" s="120"/>
      <c r="D636" s="146"/>
      <c r="E636" s="164"/>
    </row>
    <row r="637" spans="1:6" s="159" customFormat="1">
      <c r="A637" s="118"/>
      <c r="B637" s="337"/>
      <c r="C637" s="120"/>
      <c r="D637" s="146"/>
      <c r="E637" s="164"/>
      <c r="F637" s="177"/>
    </row>
    <row r="638" spans="1:6" s="159" customFormat="1">
      <c r="A638" s="118"/>
      <c r="B638" s="337"/>
      <c r="C638" s="120"/>
      <c r="D638" s="146"/>
      <c r="E638" s="164"/>
      <c r="F638" s="177"/>
    </row>
    <row r="639" spans="1:6" ht="20.25">
      <c r="A639" s="639"/>
      <c r="B639" s="639"/>
      <c r="C639" s="639"/>
      <c r="D639" s="639"/>
      <c r="E639" s="639"/>
      <c r="F639" s="639"/>
    </row>
    <row r="640" spans="1:6" ht="20.25">
      <c r="A640" s="639"/>
      <c r="B640" s="639"/>
      <c r="C640" s="639"/>
      <c r="D640" s="639"/>
      <c r="E640" s="639"/>
      <c r="F640" s="639"/>
    </row>
    <row r="641" spans="1:6" ht="15.75">
      <c r="A641" s="338"/>
      <c r="B641" s="338"/>
      <c r="C641" s="338"/>
      <c r="D641" s="338"/>
      <c r="E641" s="338"/>
      <c r="F641" s="137"/>
    </row>
    <row r="642" spans="1:6" ht="15.75">
      <c r="A642" s="338"/>
      <c r="B642" s="338"/>
      <c r="C642" s="338"/>
      <c r="D642" s="338"/>
      <c r="E642" s="338"/>
      <c r="F642" s="137"/>
    </row>
    <row r="643" spans="1:6" s="135" customFormat="1" ht="23.25" customHeight="1">
      <c r="A643" s="338"/>
      <c r="B643" s="339"/>
      <c r="C643" s="339"/>
      <c r="D643" s="339"/>
      <c r="E643" s="339"/>
      <c r="F643" s="339"/>
    </row>
    <row r="644" spans="1:6" s="129" customFormat="1">
      <c r="A644" s="340"/>
      <c r="B644" s="340"/>
      <c r="C644" s="340"/>
      <c r="D644" s="341"/>
      <c r="E644" s="340"/>
      <c r="F644" s="340"/>
    </row>
    <row r="645" spans="1:6" s="159" customFormat="1" ht="37.700000000000003" customHeight="1">
      <c r="A645" s="118"/>
      <c r="B645" s="120"/>
      <c r="C645" s="174"/>
      <c r="D645" s="146"/>
      <c r="E645" s="164"/>
      <c r="F645" s="342"/>
    </row>
    <row r="646" spans="1:6">
      <c r="A646" s="137"/>
      <c r="B646" s="145"/>
      <c r="C646" s="145"/>
      <c r="D646" s="343"/>
      <c r="E646" s="145"/>
      <c r="F646" s="137"/>
    </row>
    <row r="647" spans="1:6">
      <c r="A647" s="137"/>
      <c r="B647" s="145"/>
      <c r="C647" s="145"/>
      <c r="D647" s="343"/>
      <c r="E647" s="145"/>
      <c r="F647" s="137"/>
    </row>
    <row r="648" spans="1:6">
      <c r="A648" s="137"/>
      <c r="B648" s="145"/>
      <c r="C648" s="145"/>
      <c r="D648" s="343"/>
      <c r="E648" s="145"/>
      <c r="F648" s="137"/>
    </row>
    <row r="649" spans="1:6" s="125" customFormat="1" ht="18">
      <c r="A649" s="194"/>
      <c r="B649" s="344"/>
      <c r="C649" s="345"/>
      <c r="D649" s="346"/>
      <c r="E649" s="227"/>
      <c r="F649" s="194"/>
    </row>
    <row r="650" spans="1:6" s="125" customFormat="1" ht="18">
      <c r="A650" s="194"/>
      <c r="B650" s="233"/>
      <c r="C650" s="344"/>
      <c r="D650" s="346"/>
      <c r="E650" s="344"/>
      <c r="F650" s="194"/>
    </row>
    <row r="651" spans="1:6" s="125" customFormat="1" ht="18">
      <c r="A651" s="194"/>
      <c r="B651" s="347"/>
      <c r="C651" s="344"/>
      <c r="D651" s="346"/>
      <c r="E651" s="210"/>
      <c r="F651" s="194"/>
    </row>
    <row r="652" spans="1:6" s="125" customFormat="1" ht="18">
      <c r="A652" s="194"/>
      <c r="B652" s="347"/>
      <c r="C652" s="344"/>
      <c r="D652" s="346"/>
      <c r="E652" s="227"/>
      <c r="F652" s="194"/>
    </row>
    <row r="653" spans="1:6" s="125" customFormat="1" ht="18">
      <c r="A653" s="194"/>
      <c r="B653" s="347"/>
      <c r="C653" s="344"/>
      <c r="D653" s="346"/>
      <c r="E653" s="227"/>
      <c r="F653" s="194"/>
    </row>
    <row r="654" spans="1:6" s="125" customFormat="1" ht="18">
      <c r="A654" s="194"/>
      <c r="B654" s="347"/>
      <c r="C654" s="344"/>
      <c r="D654" s="346"/>
      <c r="E654" s="227"/>
      <c r="F654" s="194"/>
    </row>
    <row r="655" spans="1:6" s="125" customFormat="1" ht="18">
      <c r="A655" s="194"/>
      <c r="B655" s="347"/>
      <c r="C655" s="344"/>
      <c r="D655" s="346"/>
      <c r="E655" s="344"/>
      <c r="F655" s="194"/>
    </row>
    <row r="656" spans="1:6" s="125" customFormat="1" ht="18">
      <c r="A656" s="194"/>
      <c r="B656" s="347"/>
      <c r="C656" s="344"/>
      <c r="D656" s="346"/>
      <c r="E656" s="224"/>
      <c r="F656" s="194"/>
    </row>
    <row r="657" spans="1:6" s="125" customFormat="1" ht="18">
      <c r="A657" s="194"/>
      <c r="B657" s="347"/>
      <c r="C657" s="344"/>
      <c r="D657" s="346"/>
      <c r="E657" s="227"/>
      <c r="F657" s="194"/>
    </row>
    <row r="658" spans="1:6" s="125" customFormat="1" ht="18">
      <c r="A658" s="194"/>
      <c r="B658" s="347"/>
      <c r="C658" s="344"/>
      <c r="D658" s="346"/>
      <c r="E658" s="224"/>
      <c r="F658" s="194"/>
    </row>
    <row r="659" spans="1:6">
      <c r="A659" s="137"/>
      <c r="B659" s="145"/>
      <c r="C659" s="145"/>
      <c r="D659" s="343"/>
      <c r="E659" s="145"/>
      <c r="F659" s="137"/>
    </row>
    <row r="666" spans="1:6">
      <c r="D666" s="190"/>
    </row>
    <row r="668" spans="1:6">
      <c r="D668" s="190"/>
    </row>
    <row r="669" spans="1:6">
      <c r="D669" s="190"/>
    </row>
    <row r="673" spans="1:5" s="177" customFormat="1">
      <c r="A673" s="118"/>
      <c r="B673" s="120"/>
      <c r="C673" s="120"/>
      <c r="D673" s="146"/>
      <c r="E673" s="120"/>
    </row>
    <row r="674" spans="1:5" s="177" customFormat="1">
      <c r="A674" s="118"/>
      <c r="B674" s="120"/>
      <c r="C674" s="120"/>
      <c r="D674" s="146"/>
      <c r="E674" s="120"/>
    </row>
    <row r="675" spans="1:5" s="177" customFormat="1">
      <c r="A675" s="118"/>
      <c r="B675" s="120"/>
      <c r="C675" s="141"/>
      <c r="D675" s="187"/>
      <c r="E675" s="120"/>
    </row>
    <row r="676" spans="1:5" s="177" customFormat="1">
      <c r="A676" s="118"/>
      <c r="B676" s="191"/>
      <c r="C676" s="120"/>
      <c r="D676" s="187"/>
      <c r="E676" s="120"/>
    </row>
    <row r="677" spans="1:5" s="177" customFormat="1">
      <c r="A677" s="118"/>
      <c r="B677" s="192"/>
      <c r="C677" s="120"/>
      <c r="D677" s="193"/>
      <c r="E677" s="120"/>
    </row>
    <row r="678" spans="1:5" s="177" customFormat="1">
      <c r="A678" s="118"/>
      <c r="B678" s="120"/>
      <c r="C678" s="120"/>
      <c r="D678" s="146"/>
      <c r="E678" s="120"/>
    </row>
    <row r="679" spans="1:5" s="177" customFormat="1">
      <c r="A679" s="118"/>
      <c r="B679" s="120"/>
      <c r="C679" s="120"/>
      <c r="D679" s="187"/>
      <c r="E679" s="120"/>
    </row>
    <row r="680" spans="1:5" s="177" customFormat="1">
      <c r="A680" s="118"/>
      <c r="C680" s="120"/>
      <c r="E680" s="120"/>
    </row>
    <row r="681" spans="1:5" s="177" customFormat="1">
      <c r="A681" s="118"/>
      <c r="B681" s="123"/>
      <c r="C681" s="120"/>
      <c r="D681" s="193"/>
      <c r="E681" s="120"/>
    </row>
    <row r="682" spans="1:5" s="177" customFormat="1">
      <c r="A682" s="118"/>
      <c r="B682" s="123"/>
      <c r="C682" s="120"/>
      <c r="D682" s="193"/>
      <c r="E682" s="120"/>
    </row>
  </sheetData>
  <mergeCells count="65">
    <mergeCell ref="A639:F639"/>
    <mergeCell ref="A640:F640"/>
    <mergeCell ref="A608:F608"/>
    <mergeCell ref="A609:F609"/>
    <mergeCell ref="A614:A615"/>
    <mergeCell ref="B614:B615"/>
    <mergeCell ref="C614:C615"/>
    <mergeCell ref="D614:D615"/>
    <mergeCell ref="E614:E615"/>
    <mergeCell ref="F614:F615"/>
    <mergeCell ref="A520:F520"/>
    <mergeCell ref="A521:F521"/>
    <mergeCell ref="A563:F563"/>
    <mergeCell ref="A564:F564"/>
    <mergeCell ref="A569:A570"/>
    <mergeCell ref="B569:B570"/>
    <mergeCell ref="C569:C570"/>
    <mergeCell ref="D569:D570"/>
    <mergeCell ref="E569:E570"/>
    <mergeCell ref="F569:F570"/>
    <mergeCell ref="A481:F481"/>
    <mergeCell ref="A482:F482"/>
    <mergeCell ref="A488:A489"/>
    <mergeCell ref="B488:B489"/>
    <mergeCell ref="C488:C489"/>
    <mergeCell ref="D488:D489"/>
    <mergeCell ref="E488:E489"/>
    <mergeCell ref="F488:F489"/>
    <mergeCell ref="A440:F440"/>
    <mergeCell ref="A441:F441"/>
    <mergeCell ref="B446:B447"/>
    <mergeCell ref="C446:C447"/>
    <mergeCell ref="D446:D447"/>
    <mergeCell ref="E446:E447"/>
    <mergeCell ref="F446:F447"/>
    <mergeCell ref="A355:F355"/>
    <mergeCell ref="A356:F356"/>
    <mergeCell ref="A396:F396"/>
    <mergeCell ref="A397:F397"/>
    <mergeCell ref="A402:A403"/>
    <mergeCell ref="B402:B403"/>
    <mergeCell ref="C402:C403"/>
    <mergeCell ref="D402:D403"/>
    <mergeCell ref="E402:E403"/>
    <mergeCell ref="F402:F403"/>
    <mergeCell ref="A308:F308"/>
    <mergeCell ref="A309:F309"/>
    <mergeCell ref="A314:A315"/>
    <mergeCell ref="B314:B315"/>
    <mergeCell ref="C314:C315"/>
    <mergeCell ref="D314:D315"/>
    <mergeCell ref="E314:E315"/>
    <mergeCell ref="F314:F315"/>
    <mergeCell ref="A264:F264"/>
    <mergeCell ref="A1:F1"/>
    <mergeCell ref="A2:F2"/>
    <mergeCell ref="A45:F45"/>
    <mergeCell ref="A46:F46"/>
    <mergeCell ref="A125:F125"/>
    <mergeCell ref="A126:F126"/>
    <mergeCell ref="A173:F173"/>
    <mergeCell ref="A174:F174"/>
    <mergeCell ref="A218:F218"/>
    <mergeCell ref="A219:F219"/>
    <mergeCell ref="A263:F263"/>
  </mergeCells>
  <pageMargins left="0.36" right="0.68" top="0.59055118110236227" bottom="0.39370078740157483" header="0.19685039370078741" footer="0.19685039370078741"/>
  <pageSetup paperSize="5" scale="7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4.1 rev</vt:lpstr>
      <vt:lpstr>Rencana Aksi </vt:lpstr>
      <vt:lpstr>IKU</vt:lpstr>
      <vt:lpstr>JANJI II</vt:lpstr>
      <vt:lpstr>PK II</vt:lpstr>
      <vt:lpstr>JANJI III</vt:lpstr>
      <vt:lpstr>PK III</vt:lpstr>
      <vt:lpstr>JANJI IV</vt:lpstr>
      <vt:lpstr>PK IV</vt:lpstr>
      <vt:lpstr>'JANJI II'!Print_Area</vt:lpstr>
      <vt:lpstr>'PK II'!Print_Area</vt:lpstr>
      <vt:lpstr>'Rencana Aksi '!Print_Area</vt:lpstr>
      <vt:lpstr>'Rencana Aksi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2018-09-04T05:57:37Z</cp:lastPrinted>
  <dcterms:created xsi:type="dcterms:W3CDTF">2017-08-07T09:13:04Z</dcterms:created>
  <dcterms:modified xsi:type="dcterms:W3CDTF">2018-09-04T06:02:47Z</dcterms:modified>
</cp:coreProperties>
</file>